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41E41ED7-8B5D-4800-8083-ACB3AEB2A5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ГПР" sheetId="6" r:id="rId1"/>
  </sheets>
  <definedNames>
    <definedName name="_xlnm._FilterDatabase" localSheetId="0" hidden="1">ГПР!$A$10:$DH$85</definedName>
    <definedName name="_xlnm.Print_Area" localSheetId="0">ГПР!$A$1:$BH$102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7" i="6" l="1"/>
  <c r="C87" i="6"/>
  <c r="C89" i="6"/>
  <c r="C86" i="6" s="1"/>
  <c r="D89" i="6"/>
  <c r="D92" i="6"/>
  <c r="C92" i="6"/>
  <c r="D61" i="6"/>
  <c r="C61" i="6"/>
  <c r="I9" i="6"/>
  <c r="N9" i="6" s="1"/>
  <c r="R9" i="6" s="1"/>
  <c r="V9" i="6" s="1"/>
  <c r="AA9" i="6" s="1"/>
  <c r="AE9" i="6" s="1"/>
  <c r="AI9" i="6" s="1"/>
  <c r="AM9" i="6" s="1"/>
  <c r="AR9" i="6" s="1"/>
  <c r="AV9" i="6" s="1"/>
  <c r="BA9" i="6" s="1"/>
  <c r="BE9" i="6" s="1"/>
  <c r="F10" i="6"/>
  <c r="G10" i="6" s="1"/>
  <c r="H10" i="6" s="1"/>
  <c r="I10" i="6" s="1"/>
  <c r="J10" i="6" s="1"/>
  <c r="K10" i="6" s="1"/>
  <c r="L10" i="6" s="1"/>
  <c r="M10" i="6" s="1"/>
  <c r="D86" i="6" l="1"/>
  <c r="D36" i="6"/>
  <c r="C36" i="6"/>
  <c r="N10" i="6"/>
  <c r="O10" i="6" s="1"/>
  <c r="P10" i="6" s="1"/>
  <c r="Q10" i="6" s="1"/>
  <c r="R10" i="6" l="1"/>
  <c r="S10" i="6" s="1"/>
  <c r="T10" i="6" s="1"/>
  <c r="U10" i="6" s="1"/>
  <c r="V10" i="6" l="1"/>
  <c r="W10" i="6" s="1"/>
  <c r="X10" i="6" s="1"/>
  <c r="Y10" i="6" s="1"/>
  <c r="Z10" i="6" s="1"/>
  <c r="AA10" i="6" s="1"/>
  <c r="AB10" i="6" s="1"/>
  <c r="AC10" i="6" s="1"/>
  <c r="AD10" i="6" s="1"/>
  <c r="AE10" i="6" s="1"/>
  <c r="AF10" i="6" s="1"/>
  <c r="AG10" i="6" s="1"/>
  <c r="AH10" i="6" l="1"/>
  <c r="AI10" i="6" s="1"/>
  <c r="AJ10" i="6" s="1"/>
  <c r="AK10" i="6" s="1"/>
  <c r="AL10" i="6" s="1"/>
  <c r="AM10" i="6" l="1"/>
  <c r="AN10" i="6" s="1"/>
  <c r="AO10" i="6" s="1"/>
  <c r="AP10" i="6" s="1"/>
  <c r="AQ10" i="6" s="1"/>
  <c r="AR10" i="6" s="1"/>
  <c r="AS10" i="6" s="1"/>
  <c r="AT10" i="6" s="1"/>
  <c r="AU10" i="6" s="1"/>
  <c r="AV10" i="6" s="1"/>
  <c r="AW10" i="6" s="1"/>
  <c r="AX10" i="6" s="1"/>
  <c r="AY10" i="6" s="1"/>
  <c r="AZ10" i="6" s="1"/>
  <c r="BA10" i="6" s="1"/>
  <c r="BB10" i="6" s="1"/>
  <c r="BC10" i="6" s="1"/>
  <c r="BD10" i="6" s="1"/>
  <c r="BE10" i="6" s="1"/>
  <c r="BF10" i="6" s="1"/>
  <c r="BG10" i="6" s="1"/>
  <c r="BH10" i="6" s="1"/>
  <c r="D12" i="6" l="1"/>
  <c r="D11" i="6" s="1"/>
  <c r="C12" i="6"/>
  <c r="C11" i="6" s="1"/>
</calcChain>
</file>

<file path=xl/sharedStrings.xml><?xml version="1.0" encoding="utf-8"?>
<sst xmlns="http://schemas.openxmlformats.org/spreadsheetml/2006/main" count="108" uniqueCount="99">
  <si>
    <t>Наименование работ</t>
  </si>
  <si>
    <t>№ п/п</t>
  </si>
  <si>
    <t>Срок</t>
  </si>
  <si>
    <t>Нач.</t>
  </si>
  <si>
    <t>Оконч.</t>
  </si>
  <si>
    <t>Подрядчик:</t>
  </si>
  <si>
    <t>Приложение №</t>
  </si>
  <si>
    <t>м.п.</t>
  </si>
  <si>
    <t>Генеральный директор ООО "Любимый город"</t>
  </si>
  <si>
    <t>________________________________________</t>
  </si>
  <si>
    <t>ООО "Любимый город"</t>
  </si>
  <si>
    <t>Субподрядчик:</t>
  </si>
  <si>
    <t>1</t>
  </si>
  <si>
    <t>к договору субподряда №</t>
  </si>
  <si>
    <t>Кладка наружных стен 1 этаж</t>
  </si>
  <si>
    <t>Кладка наружных стен 2 этаж</t>
  </si>
  <si>
    <t>Кладка наружных стен 3 этаж</t>
  </si>
  <si>
    <t>Кладка наружных стен 4 этаж</t>
  </si>
  <si>
    <t>Кладка наружных стен 5 этаж</t>
  </si>
  <si>
    <t>Кладка наружных стен 6 этаж</t>
  </si>
  <si>
    <t>Кладка наружных стен 7 этаж</t>
  </si>
  <si>
    <t>Кладка наружных стен 8 этаж</t>
  </si>
  <si>
    <t>Кладка наружных стен 9 этаж</t>
  </si>
  <si>
    <t>Кладка наружных стен 10 этаж</t>
  </si>
  <si>
    <t>Кладка наружных стен 11 этаж</t>
  </si>
  <si>
    <t>Кладка наружных стен 12 этаж</t>
  </si>
  <si>
    <t>Устройство наружных стен</t>
  </si>
  <si>
    <t>Внутренние стены и перегородки</t>
  </si>
  <si>
    <t>Кладка внутренних стен и перегородок Цокольный этаж</t>
  </si>
  <si>
    <t>Кладка внутренних стен и перегородок 1 этаж</t>
  </si>
  <si>
    <t>Кладка внутренних стен и перегородок 2 этаж</t>
  </si>
  <si>
    <t>Кладка внутренних стен и перегородок 3 этаж</t>
  </si>
  <si>
    <t>Кладка внутренних стен и перегородок 4 этаж</t>
  </si>
  <si>
    <t>Кладка внутренних стен и перегородок 5 этаж</t>
  </si>
  <si>
    <t>Кладка внутренних стен и перегородок 6 этаж</t>
  </si>
  <si>
    <t>Кладка внутренних стен и перегородок 7 этаж</t>
  </si>
  <si>
    <t>Кладка внутренних стен и перегородок 8 этаж</t>
  </si>
  <si>
    <t>Кладка внутренних стен и перегородок 9 этаж</t>
  </si>
  <si>
    <t>Кладка внутренних стен и перегородок 10 этаж</t>
  </si>
  <si>
    <t>Кладка внутренних стен и перегородок 11 этаж</t>
  </si>
  <si>
    <t>Кладка внутренних стен и перегородок 12 этаж</t>
  </si>
  <si>
    <t>Кладка перегородок вентшахт и в местах прохода коммуникаций 1 этаж</t>
  </si>
  <si>
    <t>Кладка перегородок вентшахт и в местах прохода коммуникаций 2 этаж</t>
  </si>
  <si>
    <t>Кладка перегородок вентшахт и в местах прохода коммуникаций 3 этаж</t>
  </si>
  <si>
    <t>Кладка перегородок вентшахт и в местах прохода коммуникаций 4 этаж</t>
  </si>
  <si>
    <t>Кладка перегородок вентшахт и в местах прохода коммуникаций 5 этаж</t>
  </si>
  <si>
    <t>Кладка перегородок вентшахт и в местах прохода коммуникаций 6 этаж</t>
  </si>
  <si>
    <t>Кладка перегородок вентшахт и в местах прохода коммуникаций 7 этаж</t>
  </si>
  <si>
    <t>Кладка перегородок вентшахт и в местах прохода коммуникаций 8 этаж</t>
  </si>
  <si>
    <t>Кладка перегородок вентшахт и в местах прохода коммуникаций 9 этаж</t>
  </si>
  <si>
    <t>Кладка перегородок вентшахт и в местах прохода коммуникаций 10 этаж</t>
  </si>
  <si>
    <t>Кладка перегородок вентшахт и в местах прохода коммуникаций 11 этаж</t>
  </si>
  <si>
    <t>Кладка перегородок вентшахт и в местах прохода коммуникаций 12 этаж</t>
  </si>
  <si>
    <t>Кладка наружных стен 13 этаж</t>
  </si>
  <si>
    <t>Кладка наружных стен 14 этаж</t>
  </si>
  <si>
    <t>Кладка наружных стен 15 этаж</t>
  </si>
  <si>
    <t>Кладка наружных стен 16 этаж</t>
  </si>
  <si>
    <t>Кладка наружных стен 17 этаж</t>
  </si>
  <si>
    <t>Кладка внутренних стен и перегородок 13 этаж</t>
  </si>
  <si>
    <t>Кладка внутренних стен и перегородок 14 этаж</t>
  </si>
  <si>
    <t>Кладка внутренних стен и перегородок 15 этаж</t>
  </si>
  <si>
    <t>Кладка внутренних стен и перегородок 16 этаж</t>
  </si>
  <si>
    <t>Кладка внутренних стен и перегородок 17 этаж</t>
  </si>
  <si>
    <t>Кладка перегородок вентшахт и в местах прохода коммуникаций 13 этаж</t>
  </si>
  <si>
    <t>Кладка перегородок вентшахт и в местах прохода коммуникаций 14 этаж</t>
  </si>
  <si>
    <t>Кладка перегородок вентшахт и в местах прохода коммуникаций 15 этаж</t>
  </si>
  <si>
    <t>Кладка перегородок вентшахт и в местах прохода коммуникаций 16 этаж</t>
  </si>
  <si>
    <t>Кладка перегородок вентшахт и в местах прохода коммуникаций 17 этаж</t>
  </si>
  <si>
    <t>График производства работ на выполнение комплекса работ по кладке стен и перегородок</t>
  </si>
  <si>
    <t>"______"___________________2026г.</t>
  </si>
  <si>
    <t>Наименование подрядной организации</t>
  </si>
  <si>
    <t>Должность руководителя подрядной организации</t>
  </si>
  <si>
    <t>И.О. Фамилия</t>
  </si>
  <si>
    <t>_______________________________________В.Л. Вежновец</t>
  </si>
  <si>
    <r>
      <t xml:space="preserve">на объекте: </t>
    </r>
    <r>
      <rPr>
        <b/>
        <sz val="14"/>
        <color theme="1"/>
        <rFont val="Times New Roman"/>
        <family val="1"/>
        <charset val="204"/>
      </rPr>
      <t xml:space="preserve"> "Многоквартирный жилой дом с автостоянкой, расположенный по адресу: г. Тюмень, улица Циолковского"</t>
    </r>
  </si>
  <si>
    <t>Здание - 23 эт.</t>
  </si>
  <si>
    <t>Перегородки вентшахт и в местах прохода коммуникаций</t>
  </si>
  <si>
    <t>Кладка наружных стен 18 этаж</t>
  </si>
  <si>
    <t>Кладка наружных стен 19 этаж</t>
  </si>
  <si>
    <t>Кладка наружных стен 20 этаж</t>
  </si>
  <si>
    <t>Кладка наружных стен 21 этаж</t>
  </si>
  <si>
    <t>Кладка наружных стен 22 этаж</t>
  </si>
  <si>
    <t>Кладка наружных стен 23 этаж</t>
  </si>
  <si>
    <t>Кладка внутренних стен и перегородок 18 этаж</t>
  </si>
  <si>
    <t>Кладка внутренних стен и перегородок 19 этаж</t>
  </si>
  <si>
    <t>Кладка внутренних стен и перегородок 20 этаж</t>
  </si>
  <si>
    <t>Кладка внутренних стен и перегородок 21 этаж</t>
  </si>
  <si>
    <t>Кладка внутренних стен и перегородок 22 этаж</t>
  </si>
  <si>
    <t>Кладка внутренних стен и перегородок 23 этаж</t>
  </si>
  <si>
    <t>Кладка перегородок вентшахт и в местах прохода коммуникаций 18 этаж</t>
  </si>
  <si>
    <t>Кладка перегородок вентшахт и в местах прохода коммуникаций 19 этаж</t>
  </si>
  <si>
    <t>Кладка перегородок вентшахт и в местах прохода коммуникаций 20 этаж</t>
  </si>
  <si>
    <t>Кладка перегородок вентшахт и в местах прохода коммуникаций 21 этаж</t>
  </si>
  <si>
    <t>Кладка перегородок вентшахт и в местах прохода коммуникаций 22 этаж</t>
  </si>
  <si>
    <t>Кладка перегородок вентшахт и в местах прохода коммуникаций 23 этаж</t>
  </si>
  <si>
    <t>Кладка перегородок вентшахт и в местах прохода коммуникаций на кровле</t>
  </si>
  <si>
    <t>Паркинг и стилобатная часть</t>
  </si>
  <si>
    <t>2</t>
  </si>
  <si>
    <t>Кладка перегородок вентшахт и в местах прохода коммуникаций Цокольный этаж этаж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</si>
</sst>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[$-419]d\ mmm\ yy;@"/>
    <numFmt numFmtId="167" formatCode="_-* #,##0.00_р_._-;\-* #,##0.00_р_._-;_-* &quot;-&quot;??_р_.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b/>
      <sz val="1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5" fillId="0" borderId="0"/>
    <xf numFmtId="0" fontId="7" fillId="0" borderId="0"/>
    <xf numFmtId="0" fontId="4" fillId="0" borderId="0"/>
    <xf numFmtId="165" fontId="6" fillId="0" borderId="0" applyFont="0" applyFill="0" applyBorder="0" applyAlignment="0" applyProtection="0"/>
    <xf numFmtId="0" fontId="8" fillId="0" borderId="0"/>
    <xf numFmtId="0" fontId="6" fillId="0" borderId="0"/>
    <xf numFmtId="0" fontId="3" fillId="0" borderId="0"/>
    <xf numFmtId="164" fontId="6" fillId="0" borderId="0" applyFont="0" applyFill="0" applyBorder="0" applyAlignment="0" applyProtection="0"/>
    <xf numFmtId="0" fontId="8" fillId="0" borderId="0"/>
    <xf numFmtId="0" fontId="7" fillId="0" borderId="0"/>
    <xf numFmtId="0" fontId="16" fillId="0" borderId="0"/>
    <xf numFmtId="43" fontId="7" fillId="0" borderId="0" applyFont="0" applyFill="0" applyBorder="0" applyProtection="0"/>
    <xf numFmtId="0" fontId="2" fillId="0" borderId="0"/>
    <xf numFmtId="0" fontId="1" fillId="0" borderId="0"/>
    <xf numFmtId="0" fontId="19" fillId="0" borderId="0"/>
    <xf numFmtId="0" fontId="20" fillId="0" borderId="0"/>
    <xf numFmtId="0" fontId="20" fillId="0" borderId="0"/>
    <xf numFmtId="0" fontId="19" fillId="0" borderId="0"/>
    <xf numFmtId="0" fontId="21" fillId="0" borderId="0"/>
    <xf numFmtId="0" fontId="21" fillId="0" borderId="0"/>
    <xf numFmtId="43" fontId="19" fillId="0" borderId="0" applyFont="0" applyFill="0" applyBorder="0" applyProtection="0"/>
    <xf numFmtId="43" fontId="20" fillId="0" borderId="0" applyFont="0" applyFill="0" applyBorder="0" applyProtection="0"/>
    <xf numFmtId="167" fontId="22" fillId="0" borderId="0" applyFont="0" applyFill="0" applyBorder="0" applyProtection="0"/>
  </cellStyleXfs>
  <cellXfs count="45">
    <xf numFmtId="0" fontId="0" fillId="0" borderId="0" xfId="0"/>
    <xf numFmtId="0" fontId="9" fillId="2" borderId="0" xfId="5" applyFont="1" applyFill="1" applyAlignment="1">
      <alignment horizontal="left" vertical="top"/>
    </xf>
    <xf numFmtId="0" fontId="9" fillId="2" borderId="0" xfId="5" applyFont="1" applyFill="1" applyAlignment="1">
      <alignment vertical="top"/>
    </xf>
    <xf numFmtId="0" fontId="10" fillId="0" borderId="0" xfId="0" applyFont="1"/>
    <xf numFmtId="0" fontId="12" fillId="2" borderId="0" xfId="5" applyFont="1" applyFill="1" applyAlignment="1">
      <alignment horizontal="left" vertical="top"/>
    </xf>
    <xf numFmtId="0" fontId="12" fillId="2" borderId="0" xfId="5" applyFont="1" applyFill="1" applyAlignment="1">
      <alignment vertical="top"/>
    </xf>
    <xf numFmtId="0" fontId="11" fillId="2" borderId="0" xfId="5" applyFont="1" applyFill="1" applyAlignment="1">
      <alignment vertical="top"/>
    </xf>
    <xf numFmtId="0" fontId="11" fillId="2" borderId="0" xfId="5" applyFont="1" applyFill="1" applyAlignment="1">
      <alignment horizontal="left" vertical="top"/>
    </xf>
    <xf numFmtId="0" fontId="11" fillId="2" borderId="0" xfId="10" applyFont="1" applyFill="1" applyAlignment="1">
      <alignment vertical="top" wrapText="1"/>
    </xf>
    <xf numFmtId="0" fontId="14" fillId="2" borderId="0" xfId="0" applyFont="1" applyFill="1" applyAlignment="1">
      <alignment horizontal="left" vertical="top"/>
    </xf>
    <xf numFmtId="0" fontId="14" fillId="2" borderId="0" xfId="6" applyFont="1" applyFill="1" applyAlignment="1">
      <alignment horizontal="left" vertical="top"/>
    </xf>
    <xf numFmtId="166" fontId="13" fillId="2" borderId="1" xfId="0" applyNumberFormat="1" applyFont="1" applyFill="1" applyBorder="1" applyAlignment="1">
      <alignment horizontal="center" vertical="center" textRotation="90" wrapText="1"/>
    </xf>
    <xf numFmtId="0" fontId="13" fillId="2" borderId="0" xfId="0" applyFont="1" applyFill="1" applyAlignment="1">
      <alignment vertical="top"/>
    </xf>
    <xf numFmtId="0" fontId="11" fillId="2" borderId="0" xfId="10" applyFont="1" applyFill="1" applyAlignment="1">
      <alignment horizontal="left" vertical="top" wrapText="1"/>
    </xf>
    <xf numFmtId="0" fontId="11" fillId="2" borderId="0" xfId="10" applyFont="1" applyFill="1" applyAlignment="1">
      <alignment vertical="top"/>
    </xf>
    <xf numFmtId="49" fontId="12" fillId="3" borderId="1" xfId="5" quotePrefix="1" applyNumberFormat="1" applyFont="1" applyFill="1" applyBorder="1" applyAlignment="1">
      <alignment horizontal="center" vertical="center"/>
    </xf>
    <xf numFmtId="0" fontId="23" fillId="4" borderId="1" xfId="15" applyFont="1" applyFill="1" applyBorder="1" applyAlignment="1">
      <alignment horizontal="left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0" fontId="24" fillId="2" borderId="0" xfId="10" applyFont="1" applyFill="1" applyAlignment="1">
      <alignment vertical="top"/>
    </xf>
    <xf numFmtId="0" fontId="24" fillId="2" borderId="0" xfId="9" applyFont="1" applyFill="1" applyAlignment="1">
      <alignment horizontal="right"/>
    </xf>
    <xf numFmtId="0" fontId="25" fillId="2" borderId="0" xfId="5" applyFont="1" applyFill="1" applyAlignment="1">
      <alignment vertical="top"/>
    </xf>
    <xf numFmtId="0" fontId="26" fillId="2" borderId="0" xfId="5" applyFont="1" applyFill="1" applyAlignment="1">
      <alignment vertical="top"/>
    </xf>
    <xf numFmtId="0" fontId="27" fillId="2" borderId="0" xfId="5" applyFont="1" applyFill="1" applyAlignment="1">
      <alignment vertical="top"/>
    </xf>
    <xf numFmtId="0" fontId="26" fillId="2" borderId="0" xfId="5" applyFont="1" applyFill="1" applyAlignment="1">
      <alignment horizontal="left" vertical="top"/>
    </xf>
    <xf numFmtId="0" fontId="27" fillId="2" borderId="0" xfId="5" applyFont="1" applyFill="1" applyAlignment="1">
      <alignment horizontal="left" vertical="top"/>
    </xf>
    <xf numFmtId="0" fontId="11" fillId="2" borderId="0" xfId="10" applyFont="1" applyFill="1" applyAlignment="1">
      <alignment horizontal="left" vertical="top"/>
    </xf>
    <xf numFmtId="14" fontId="17" fillId="2" borderId="1" xfId="0" applyNumberFormat="1" applyFont="1" applyFill="1" applyBorder="1" applyAlignment="1">
      <alignment horizontal="center" vertical="center" wrapText="1"/>
    </xf>
    <xf numFmtId="0" fontId="26" fillId="0" borderId="1" xfId="15" applyFont="1" applyBorder="1" applyAlignment="1">
      <alignment horizontal="left" vertical="center" wrapText="1"/>
    </xf>
    <xf numFmtId="49" fontId="11" fillId="5" borderId="1" xfId="5" quotePrefix="1" applyNumberFormat="1" applyFont="1" applyFill="1" applyBorder="1" applyAlignment="1">
      <alignment horizontal="center" vertical="center"/>
    </xf>
    <xf numFmtId="14" fontId="17" fillId="5" borderId="1" xfId="0" applyNumberFormat="1" applyFont="1" applyFill="1" applyBorder="1" applyAlignment="1">
      <alignment horizontal="center" vertical="center" wrapText="1"/>
    </xf>
    <xf numFmtId="0" fontId="11" fillId="0" borderId="1" xfId="5" applyFont="1" applyBorder="1" applyAlignment="1">
      <alignment horizontal="center" vertical="center" wrapText="1"/>
    </xf>
    <xf numFmtId="0" fontId="26" fillId="0" borderId="0" xfId="5" applyFont="1" applyAlignment="1">
      <alignment vertical="top"/>
    </xf>
    <xf numFmtId="49" fontId="11" fillId="0" borderId="1" xfId="5" quotePrefix="1" applyNumberFormat="1" applyFont="1" applyBorder="1" applyAlignment="1">
      <alignment horizontal="center" vertical="center"/>
    </xf>
    <xf numFmtId="14" fontId="17" fillId="0" borderId="1" xfId="0" applyNumberFormat="1" applyFont="1" applyBorder="1" applyAlignment="1">
      <alignment horizontal="center" vertical="center" wrapText="1"/>
    </xf>
    <xf numFmtId="0" fontId="23" fillId="5" borderId="1" xfId="19" applyFont="1" applyFill="1" applyBorder="1" applyAlignment="1">
      <alignment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2" fillId="2" borderId="1" xfId="5" applyFont="1" applyFill="1" applyBorder="1" applyAlignment="1">
      <alignment horizontal="center" vertical="center" wrapText="1"/>
    </xf>
    <xf numFmtId="17" fontId="13" fillId="2" borderId="1" xfId="0" applyNumberFormat="1" applyFont="1" applyFill="1" applyBorder="1" applyAlignment="1">
      <alignment horizontal="center" vertical="center" wrapText="1"/>
    </xf>
    <xf numFmtId="17" fontId="13" fillId="2" borderId="3" xfId="0" applyNumberFormat="1" applyFont="1" applyFill="1" applyBorder="1" applyAlignment="1">
      <alignment horizontal="center" vertical="center" wrapText="1"/>
    </xf>
    <xf numFmtId="17" fontId="13" fillId="2" borderId="5" xfId="0" applyNumberFormat="1" applyFont="1" applyFill="1" applyBorder="1" applyAlignment="1">
      <alignment horizontal="center" vertical="center" wrapText="1"/>
    </xf>
    <xf numFmtId="17" fontId="13" fillId="2" borderId="4" xfId="0" applyNumberFormat="1" applyFont="1" applyFill="1" applyBorder="1" applyAlignment="1">
      <alignment horizontal="center" vertical="center" wrapText="1"/>
    </xf>
    <xf numFmtId="0" fontId="12" fillId="2" borderId="2" xfId="5" applyFont="1" applyFill="1" applyBorder="1" applyAlignment="1">
      <alignment horizontal="center" vertical="top" wrapText="1"/>
    </xf>
    <xf numFmtId="0" fontId="12" fillId="2" borderId="0" xfId="5" applyFont="1" applyFill="1" applyAlignment="1">
      <alignment horizontal="center" vertical="top"/>
    </xf>
  </cellXfs>
  <cellStyles count="2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9" xr:uid="{00000000-0005-0000-0000-000003000000}"/>
    <cellStyle name="Обычный 2 2 3" xfId="17" xr:uid="{00000000-0005-0000-0000-000004000000}"/>
    <cellStyle name="Обычный 2 3" xfId="3" xr:uid="{00000000-0005-0000-0000-000005000000}"/>
    <cellStyle name="Обычный 2 4" xfId="5" xr:uid="{00000000-0005-0000-0000-000006000000}"/>
    <cellStyle name="Обычный 2 5" xfId="7" xr:uid="{00000000-0005-0000-0000-000007000000}"/>
    <cellStyle name="Обычный 2 6" xfId="14" xr:uid="{00000000-0005-0000-0000-000008000000}"/>
    <cellStyle name="Обычный 2 7" xfId="16" xr:uid="{00000000-0005-0000-0000-000009000000}"/>
    <cellStyle name="Обычный 3" xfId="6" xr:uid="{00000000-0005-0000-0000-00000A000000}"/>
    <cellStyle name="Обычный 3 2" xfId="10" xr:uid="{00000000-0005-0000-0000-00000B000000}"/>
    <cellStyle name="Обычный 3 2 2" xfId="19" xr:uid="{00000000-0005-0000-0000-00000C000000}"/>
    <cellStyle name="Обычный 3 3" xfId="18" xr:uid="{00000000-0005-0000-0000-00000D000000}"/>
    <cellStyle name="Обычный 4" xfId="11" xr:uid="{00000000-0005-0000-0000-00000E000000}"/>
    <cellStyle name="Обычный 4 2" xfId="20" xr:uid="{00000000-0005-0000-0000-00000F000000}"/>
    <cellStyle name="Обычный 5" xfId="13" xr:uid="{00000000-0005-0000-0000-000010000000}"/>
    <cellStyle name="Обычный 6" xfId="15" xr:uid="{00000000-0005-0000-0000-000011000000}"/>
    <cellStyle name="Финансовый 2" xfId="8" xr:uid="{00000000-0005-0000-0000-000012000000}"/>
    <cellStyle name="Финансовый 2 2" xfId="12" xr:uid="{00000000-0005-0000-0000-000013000000}"/>
    <cellStyle name="Финансовый 2 3" xfId="22" xr:uid="{00000000-0005-0000-0000-000014000000}"/>
    <cellStyle name="Финансовый 3" xfId="4" xr:uid="{00000000-0005-0000-0000-000015000000}"/>
    <cellStyle name="Финансовый 3 2" xfId="23" xr:uid="{00000000-0005-0000-0000-000016000000}"/>
    <cellStyle name="Финансовый 4" xfId="21" xr:uid="{00000000-0005-0000-0000-000017000000}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549E5"/>
      <color rgb="FF9F42EC"/>
      <color rgb="FFAE68F4"/>
      <color rgb="FF9941F1"/>
      <color rgb="FFCC66FF"/>
      <color rgb="FFCC99FF"/>
      <color rgb="FF9966FF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2278924</xdr:colOff>
      <xdr:row>4</xdr:row>
      <xdr:rowOff>108221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33625" cy="835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102"/>
  <sheetViews>
    <sheetView tabSelected="1" showWhiteSpace="0" view="pageBreakPreview" zoomScale="55" zoomScaleNormal="55" zoomScaleSheetLayoutView="55" zoomScalePageLayoutView="85" workbookViewId="0">
      <selection activeCell="D42" sqref="D42"/>
    </sheetView>
  </sheetViews>
  <sheetFormatPr defaultColWidth="9.140625" defaultRowHeight="15" x14ac:dyDescent="0.25"/>
  <cols>
    <col min="1" max="1" width="8" style="24" customWidth="1"/>
    <col min="2" max="2" width="74.85546875" style="24" bestFit="1" customWidth="1"/>
    <col min="3" max="4" width="15.7109375" style="22" customWidth="1"/>
    <col min="5" max="21" width="5.7109375" style="22" customWidth="1"/>
    <col min="22" max="26" width="5.28515625" style="22" customWidth="1"/>
    <col min="27" max="60" width="5.7109375" style="22" customWidth="1"/>
    <col min="61" max="16384" width="9.140625" style="22"/>
  </cols>
  <sheetData>
    <row r="1" spans="1:60" s="2" customFormat="1" ht="15.75" x14ac:dyDescent="0.25">
      <c r="A1" s="1"/>
      <c r="B1" s="1"/>
    </row>
    <row r="2" spans="1:60" s="2" customFormat="1" ht="18.75" x14ac:dyDescent="0.3">
      <c r="B2" s="3"/>
      <c r="J2" s="21"/>
      <c r="K2" s="21"/>
      <c r="L2" s="21"/>
      <c r="M2" s="21"/>
      <c r="N2" s="21"/>
      <c r="O2" s="20"/>
      <c r="AG2" s="20"/>
      <c r="BG2" s="20" t="s">
        <v>6</v>
      </c>
    </row>
    <row r="3" spans="1:60" s="2" customFormat="1" ht="18.75" x14ac:dyDescent="0.3">
      <c r="A3" s="6"/>
      <c r="B3" s="6"/>
      <c r="C3" s="6"/>
      <c r="D3" s="6"/>
      <c r="J3" s="21"/>
      <c r="K3" s="21"/>
      <c r="L3" s="21"/>
      <c r="M3" s="21"/>
      <c r="N3" s="21"/>
      <c r="O3" s="20"/>
      <c r="AG3" s="20"/>
      <c r="BG3" s="20" t="s">
        <v>13</v>
      </c>
    </row>
    <row r="4" spans="1:60" s="2" customFormat="1" ht="18.75" x14ac:dyDescent="0.25">
      <c r="A4" s="9"/>
      <c r="B4" s="9"/>
      <c r="C4" s="12"/>
      <c r="D4" s="12"/>
    </row>
    <row r="5" spans="1:60" s="2" customFormat="1" ht="18.75" x14ac:dyDescent="0.25">
      <c r="A5" s="9"/>
      <c r="B5" s="9"/>
      <c r="C5" s="12"/>
      <c r="D5" s="12"/>
    </row>
    <row r="6" spans="1:60" ht="18.75" x14ac:dyDescent="0.25">
      <c r="A6" s="7"/>
      <c r="B6" s="7"/>
      <c r="C6" s="6"/>
      <c r="D6" s="10"/>
    </row>
    <row r="7" spans="1:60" ht="18.75" x14ac:dyDescent="0.25">
      <c r="A7" s="44" t="s">
        <v>68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</row>
    <row r="8" spans="1:60" ht="43.5" customHeight="1" x14ac:dyDescent="0.25">
      <c r="A8" s="43" t="s">
        <v>74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</row>
    <row r="9" spans="1:60" ht="18.75" x14ac:dyDescent="0.25">
      <c r="A9" s="38" t="s">
        <v>1</v>
      </c>
      <c r="B9" s="38" t="s">
        <v>0</v>
      </c>
      <c r="C9" s="38" t="s">
        <v>2</v>
      </c>
      <c r="D9" s="38"/>
      <c r="E9" s="40">
        <v>46204</v>
      </c>
      <c r="F9" s="41"/>
      <c r="G9" s="41"/>
      <c r="H9" s="42"/>
      <c r="I9" s="40">
        <f>E9+31</f>
        <v>46235</v>
      </c>
      <c r="J9" s="41"/>
      <c r="K9" s="41"/>
      <c r="L9" s="41"/>
      <c r="M9" s="42"/>
      <c r="N9" s="40">
        <f>I9+31</f>
        <v>46266</v>
      </c>
      <c r="O9" s="41"/>
      <c r="P9" s="41"/>
      <c r="Q9" s="42"/>
      <c r="R9" s="40">
        <f>N9+30</f>
        <v>46296</v>
      </c>
      <c r="S9" s="41"/>
      <c r="T9" s="41"/>
      <c r="U9" s="42"/>
      <c r="V9" s="40">
        <f>R9+31</f>
        <v>46327</v>
      </c>
      <c r="W9" s="41"/>
      <c r="X9" s="41"/>
      <c r="Y9" s="41"/>
      <c r="Z9" s="42"/>
      <c r="AA9" s="40">
        <f>V9+30</f>
        <v>46357</v>
      </c>
      <c r="AB9" s="41"/>
      <c r="AC9" s="41"/>
      <c r="AD9" s="42"/>
      <c r="AE9" s="40">
        <f>AA9+31</f>
        <v>46388</v>
      </c>
      <c r="AF9" s="41"/>
      <c r="AG9" s="41"/>
      <c r="AH9" s="42"/>
      <c r="AI9" s="39">
        <f>AE9+31</f>
        <v>46419</v>
      </c>
      <c r="AJ9" s="39"/>
      <c r="AK9" s="39"/>
      <c r="AL9" s="39"/>
      <c r="AM9" s="40">
        <f>AI9+28</f>
        <v>46447</v>
      </c>
      <c r="AN9" s="41"/>
      <c r="AO9" s="41"/>
      <c r="AP9" s="41"/>
      <c r="AQ9" s="42"/>
      <c r="AR9" s="40">
        <f>AM9+31</f>
        <v>46478</v>
      </c>
      <c r="AS9" s="41"/>
      <c r="AT9" s="41"/>
      <c r="AU9" s="42"/>
      <c r="AV9" s="40">
        <f>AR9+30</f>
        <v>46508</v>
      </c>
      <c r="AW9" s="41"/>
      <c r="AX9" s="41"/>
      <c r="AY9" s="41"/>
      <c r="AZ9" s="42"/>
      <c r="BA9" s="40">
        <f>AV9+31</f>
        <v>46539</v>
      </c>
      <c r="BB9" s="41"/>
      <c r="BC9" s="41"/>
      <c r="BD9" s="42"/>
      <c r="BE9" s="39">
        <f>BA9+30</f>
        <v>46569</v>
      </c>
      <c r="BF9" s="39"/>
      <c r="BG9" s="39"/>
      <c r="BH9" s="39"/>
    </row>
    <row r="10" spans="1:60" ht="66.75" customHeight="1" x14ac:dyDescent="0.25">
      <c r="A10" s="38"/>
      <c r="B10" s="38"/>
      <c r="C10" s="36" t="s">
        <v>3</v>
      </c>
      <c r="D10" s="36" t="s">
        <v>4</v>
      </c>
      <c r="E10" s="11">
        <v>46209</v>
      </c>
      <c r="F10" s="11">
        <f t="shared" ref="F10:AL10" si="0">E10+7</f>
        <v>46216</v>
      </c>
      <c r="G10" s="11">
        <f t="shared" si="0"/>
        <v>46223</v>
      </c>
      <c r="H10" s="11">
        <f t="shared" si="0"/>
        <v>46230</v>
      </c>
      <c r="I10" s="11">
        <f t="shared" si="0"/>
        <v>46237</v>
      </c>
      <c r="J10" s="11">
        <f t="shared" si="0"/>
        <v>46244</v>
      </c>
      <c r="K10" s="11">
        <f t="shared" si="0"/>
        <v>46251</v>
      </c>
      <c r="L10" s="11">
        <f t="shared" si="0"/>
        <v>46258</v>
      </c>
      <c r="M10" s="11">
        <f>L10+7</f>
        <v>46265</v>
      </c>
      <c r="N10" s="11">
        <f t="shared" si="0"/>
        <v>46272</v>
      </c>
      <c r="O10" s="11">
        <f t="shared" si="0"/>
        <v>46279</v>
      </c>
      <c r="P10" s="11">
        <f t="shared" si="0"/>
        <v>46286</v>
      </c>
      <c r="Q10" s="11">
        <f t="shared" si="0"/>
        <v>46293</v>
      </c>
      <c r="R10" s="11">
        <f>Q10+7</f>
        <v>46300</v>
      </c>
      <c r="S10" s="11">
        <f t="shared" si="0"/>
        <v>46307</v>
      </c>
      <c r="T10" s="11">
        <f t="shared" si="0"/>
        <v>46314</v>
      </c>
      <c r="U10" s="11">
        <f t="shared" si="0"/>
        <v>46321</v>
      </c>
      <c r="V10" s="11">
        <f>U10+7</f>
        <v>46328</v>
      </c>
      <c r="W10" s="11">
        <f t="shared" si="0"/>
        <v>46335</v>
      </c>
      <c r="X10" s="11">
        <f t="shared" si="0"/>
        <v>46342</v>
      </c>
      <c r="Y10" s="11">
        <f t="shared" si="0"/>
        <v>46349</v>
      </c>
      <c r="Z10" s="11">
        <f t="shared" si="0"/>
        <v>46356</v>
      </c>
      <c r="AA10" s="11">
        <f t="shared" si="0"/>
        <v>46363</v>
      </c>
      <c r="AB10" s="11">
        <f t="shared" si="0"/>
        <v>46370</v>
      </c>
      <c r="AC10" s="11">
        <f t="shared" si="0"/>
        <v>46377</v>
      </c>
      <c r="AD10" s="11">
        <f t="shared" si="0"/>
        <v>46384</v>
      </c>
      <c r="AE10" s="11">
        <f t="shared" si="0"/>
        <v>46391</v>
      </c>
      <c r="AF10" s="11">
        <f t="shared" si="0"/>
        <v>46398</v>
      </c>
      <c r="AG10" s="11">
        <f t="shared" si="0"/>
        <v>46405</v>
      </c>
      <c r="AH10" s="11">
        <f>AG10+7</f>
        <v>46412</v>
      </c>
      <c r="AI10" s="11">
        <f t="shared" si="0"/>
        <v>46419</v>
      </c>
      <c r="AJ10" s="11">
        <f t="shared" si="0"/>
        <v>46426</v>
      </c>
      <c r="AK10" s="11">
        <f t="shared" si="0"/>
        <v>46433</v>
      </c>
      <c r="AL10" s="11">
        <f t="shared" si="0"/>
        <v>46440</v>
      </c>
      <c r="AM10" s="11">
        <f t="shared" ref="AM10" si="1">AL10+7</f>
        <v>46447</v>
      </c>
      <c r="AN10" s="11">
        <f t="shared" ref="AN10" si="2">AM10+7</f>
        <v>46454</v>
      </c>
      <c r="AO10" s="11">
        <f t="shared" ref="AO10" si="3">AN10+7</f>
        <v>46461</v>
      </c>
      <c r="AP10" s="11">
        <f t="shared" ref="AP10" si="4">AO10+7</f>
        <v>46468</v>
      </c>
      <c r="AQ10" s="11">
        <f t="shared" ref="AQ10" si="5">AP10+7</f>
        <v>46475</v>
      </c>
      <c r="AR10" s="11">
        <f t="shared" ref="AR10" si="6">AQ10+7</f>
        <v>46482</v>
      </c>
      <c r="AS10" s="11">
        <f t="shared" ref="AS10" si="7">AR10+7</f>
        <v>46489</v>
      </c>
      <c r="AT10" s="11">
        <f t="shared" ref="AT10" si="8">AS10+7</f>
        <v>46496</v>
      </c>
      <c r="AU10" s="11">
        <f t="shared" ref="AU10" si="9">AT10+7</f>
        <v>46503</v>
      </c>
      <c r="AV10" s="11">
        <f t="shared" ref="AV10" si="10">AU10+7</f>
        <v>46510</v>
      </c>
      <c r="AW10" s="11">
        <f t="shared" ref="AW10" si="11">AV10+7</f>
        <v>46517</v>
      </c>
      <c r="AX10" s="11">
        <f t="shared" ref="AX10" si="12">AW10+7</f>
        <v>46524</v>
      </c>
      <c r="AY10" s="11">
        <f t="shared" ref="AY10" si="13">AX10+7</f>
        <v>46531</v>
      </c>
      <c r="AZ10" s="11">
        <f t="shared" ref="AZ10" si="14">AY10+7</f>
        <v>46538</v>
      </c>
      <c r="BA10" s="11">
        <f t="shared" ref="BA10" si="15">AZ10+7</f>
        <v>46545</v>
      </c>
      <c r="BB10" s="11">
        <f t="shared" ref="BB10" si="16">BA10+7</f>
        <v>46552</v>
      </c>
      <c r="BC10" s="11">
        <f t="shared" ref="BC10" si="17">BB10+7</f>
        <v>46559</v>
      </c>
      <c r="BD10" s="11">
        <f t="shared" ref="BD10" si="18">BC10+7</f>
        <v>46566</v>
      </c>
      <c r="BE10" s="11">
        <f t="shared" ref="BE10" si="19">BD10+7</f>
        <v>46573</v>
      </c>
      <c r="BF10" s="11">
        <f t="shared" ref="BF10" si="20">BE10+7</f>
        <v>46580</v>
      </c>
      <c r="BG10" s="11">
        <f t="shared" ref="BG10" si="21">BF10+7</f>
        <v>46587</v>
      </c>
      <c r="BH10" s="11">
        <f t="shared" ref="BH10" si="22">BG10+7</f>
        <v>46594</v>
      </c>
    </row>
    <row r="11" spans="1:60" ht="18.75" x14ac:dyDescent="0.25">
      <c r="A11" s="15" t="s">
        <v>12</v>
      </c>
      <c r="B11" s="16" t="s">
        <v>75</v>
      </c>
      <c r="C11" s="17">
        <f>MIN(C12:C85)</f>
        <v>46279</v>
      </c>
      <c r="D11" s="17">
        <f>MAX(D12:D85)</f>
        <v>46526</v>
      </c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</row>
    <row r="12" spans="1:60" s="32" customFormat="1" ht="18.75" x14ac:dyDescent="0.25">
      <c r="A12" s="29"/>
      <c r="B12" s="35" t="s">
        <v>26</v>
      </c>
      <c r="C12" s="30">
        <f>MIN(C13:C35)</f>
        <v>46287</v>
      </c>
      <c r="D12" s="30">
        <f>MAX(D13:D35)</f>
        <v>46520</v>
      </c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</row>
    <row r="13" spans="1:60" s="32" customFormat="1" ht="18.75" x14ac:dyDescent="0.25">
      <c r="A13" s="33"/>
      <c r="B13" s="28" t="s">
        <v>14</v>
      </c>
      <c r="C13" s="34">
        <v>46512</v>
      </c>
      <c r="D13" s="34">
        <v>46520</v>
      </c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</row>
    <row r="14" spans="1:60" s="32" customFormat="1" ht="18.75" x14ac:dyDescent="0.25">
      <c r="A14" s="33"/>
      <c r="B14" s="28" t="s">
        <v>15</v>
      </c>
      <c r="C14" s="34">
        <v>46287</v>
      </c>
      <c r="D14" s="34">
        <v>46295</v>
      </c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</row>
    <row r="15" spans="1:60" s="32" customFormat="1" ht="18.75" x14ac:dyDescent="0.25">
      <c r="A15" s="33"/>
      <c r="B15" s="28" t="s">
        <v>16</v>
      </c>
      <c r="C15" s="34">
        <v>46296</v>
      </c>
      <c r="D15" s="34">
        <v>46304</v>
      </c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</row>
    <row r="16" spans="1:60" s="32" customFormat="1" ht="18.75" x14ac:dyDescent="0.25">
      <c r="A16" s="33"/>
      <c r="B16" s="28" t="s">
        <v>17</v>
      </c>
      <c r="C16" s="34">
        <v>46307</v>
      </c>
      <c r="D16" s="34">
        <v>46315</v>
      </c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</row>
    <row r="17" spans="1:60" s="32" customFormat="1" ht="18.75" x14ac:dyDescent="0.25">
      <c r="A17" s="33"/>
      <c r="B17" s="28" t="s">
        <v>18</v>
      </c>
      <c r="C17" s="34">
        <v>46316</v>
      </c>
      <c r="D17" s="34">
        <v>46324</v>
      </c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</row>
    <row r="18" spans="1:60" s="32" customFormat="1" ht="18.75" x14ac:dyDescent="0.25">
      <c r="A18" s="33"/>
      <c r="B18" s="28" t="s">
        <v>19</v>
      </c>
      <c r="C18" s="34">
        <v>46325</v>
      </c>
      <c r="D18" s="34">
        <v>46335</v>
      </c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</row>
    <row r="19" spans="1:60" s="32" customFormat="1" ht="18.75" x14ac:dyDescent="0.25">
      <c r="A19" s="33"/>
      <c r="B19" s="28" t="s">
        <v>20</v>
      </c>
      <c r="C19" s="34">
        <v>46336</v>
      </c>
      <c r="D19" s="34">
        <v>46344</v>
      </c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</row>
    <row r="20" spans="1:60" s="32" customFormat="1" ht="18.75" x14ac:dyDescent="0.25">
      <c r="A20" s="33"/>
      <c r="B20" s="28" t="s">
        <v>21</v>
      </c>
      <c r="C20" s="34">
        <v>46345</v>
      </c>
      <c r="D20" s="34">
        <v>46353</v>
      </c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</row>
    <row r="21" spans="1:60" s="32" customFormat="1" ht="18.75" x14ac:dyDescent="0.25">
      <c r="A21" s="33"/>
      <c r="B21" s="28" t="s">
        <v>22</v>
      </c>
      <c r="C21" s="34">
        <v>46356</v>
      </c>
      <c r="D21" s="34">
        <v>46364</v>
      </c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</row>
    <row r="22" spans="1:60" s="32" customFormat="1" ht="18.75" x14ac:dyDescent="0.25">
      <c r="A22" s="33"/>
      <c r="B22" s="28" t="s">
        <v>23</v>
      </c>
      <c r="C22" s="34">
        <v>46365</v>
      </c>
      <c r="D22" s="34">
        <v>46373</v>
      </c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</row>
    <row r="23" spans="1:60" s="32" customFormat="1" ht="18.75" x14ac:dyDescent="0.25">
      <c r="A23" s="33"/>
      <c r="B23" s="28" t="s">
        <v>24</v>
      </c>
      <c r="C23" s="34">
        <v>46374</v>
      </c>
      <c r="D23" s="34">
        <v>46384</v>
      </c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</row>
    <row r="24" spans="1:60" s="32" customFormat="1" ht="18.75" x14ac:dyDescent="0.25">
      <c r="A24" s="33"/>
      <c r="B24" s="28" t="s">
        <v>25</v>
      </c>
      <c r="C24" s="34">
        <v>46385</v>
      </c>
      <c r="D24" s="34">
        <v>46402</v>
      </c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</row>
    <row r="25" spans="1:60" s="32" customFormat="1" ht="18.75" x14ac:dyDescent="0.25">
      <c r="A25" s="33"/>
      <c r="B25" s="28" t="s">
        <v>53</v>
      </c>
      <c r="C25" s="34">
        <v>46405</v>
      </c>
      <c r="D25" s="34">
        <v>46413</v>
      </c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</row>
    <row r="26" spans="1:60" s="32" customFormat="1" ht="18.75" x14ac:dyDescent="0.25">
      <c r="A26" s="33"/>
      <c r="B26" s="28" t="s">
        <v>54</v>
      </c>
      <c r="C26" s="34">
        <v>46414</v>
      </c>
      <c r="D26" s="34">
        <v>46422</v>
      </c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</row>
    <row r="27" spans="1:60" s="32" customFormat="1" ht="18.75" x14ac:dyDescent="0.25">
      <c r="A27" s="33"/>
      <c r="B27" s="28" t="s">
        <v>55</v>
      </c>
      <c r="C27" s="34">
        <v>46423</v>
      </c>
      <c r="D27" s="34">
        <v>46433</v>
      </c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</row>
    <row r="28" spans="1:60" s="32" customFormat="1" ht="18.75" x14ac:dyDescent="0.25">
      <c r="A28" s="33"/>
      <c r="B28" s="28" t="s">
        <v>56</v>
      </c>
      <c r="C28" s="34">
        <v>46434</v>
      </c>
      <c r="D28" s="34">
        <v>46442</v>
      </c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</row>
    <row r="29" spans="1:60" s="32" customFormat="1" ht="18.75" x14ac:dyDescent="0.25">
      <c r="A29" s="33"/>
      <c r="B29" s="28" t="s">
        <v>57</v>
      </c>
      <c r="C29" s="34">
        <v>46443</v>
      </c>
      <c r="D29" s="34">
        <v>46451</v>
      </c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</row>
    <row r="30" spans="1:60" s="32" customFormat="1" ht="18.75" x14ac:dyDescent="0.25">
      <c r="A30" s="33"/>
      <c r="B30" s="28" t="s">
        <v>77</v>
      </c>
      <c r="C30" s="34">
        <v>46454</v>
      </c>
      <c r="D30" s="34">
        <v>46462</v>
      </c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</row>
    <row r="31" spans="1:60" s="32" customFormat="1" ht="18.75" x14ac:dyDescent="0.25">
      <c r="A31" s="33"/>
      <c r="B31" s="28" t="s">
        <v>78</v>
      </c>
      <c r="C31" s="34">
        <v>46463</v>
      </c>
      <c r="D31" s="34">
        <v>46471</v>
      </c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</row>
    <row r="32" spans="1:60" s="32" customFormat="1" ht="18.75" x14ac:dyDescent="0.25">
      <c r="A32" s="33"/>
      <c r="B32" s="28" t="s">
        <v>79</v>
      </c>
      <c r="C32" s="34">
        <v>46472</v>
      </c>
      <c r="D32" s="34">
        <v>46482</v>
      </c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</row>
    <row r="33" spans="1:60" s="32" customFormat="1" ht="18.75" x14ac:dyDescent="0.25">
      <c r="A33" s="33"/>
      <c r="B33" s="28" t="s">
        <v>80</v>
      </c>
      <c r="C33" s="34">
        <v>46483</v>
      </c>
      <c r="D33" s="34">
        <v>46491</v>
      </c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</row>
    <row r="34" spans="1:60" s="32" customFormat="1" ht="18.75" x14ac:dyDescent="0.25">
      <c r="A34" s="33"/>
      <c r="B34" s="28" t="s">
        <v>81</v>
      </c>
      <c r="C34" s="34">
        <v>46492</v>
      </c>
      <c r="D34" s="34">
        <v>46500</v>
      </c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</row>
    <row r="35" spans="1:60" s="32" customFormat="1" ht="18.75" x14ac:dyDescent="0.25">
      <c r="A35" s="33"/>
      <c r="B35" s="28" t="s">
        <v>82</v>
      </c>
      <c r="C35" s="34">
        <v>46503</v>
      </c>
      <c r="D35" s="34">
        <v>46511</v>
      </c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</row>
    <row r="36" spans="1:60" s="32" customFormat="1" ht="18.75" x14ac:dyDescent="0.25">
      <c r="A36" s="29"/>
      <c r="B36" s="35" t="s">
        <v>27</v>
      </c>
      <c r="C36" s="30">
        <f>MIN(C37:C60)</f>
        <v>46279</v>
      </c>
      <c r="D36" s="30">
        <f>MAX(D37:D60)</f>
        <v>46520</v>
      </c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</row>
    <row r="37" spans="1:60" s="32" customFormat="1" ht="18.75" x14ac:dyDescent="0.25">
      <c r="A37" s="33"/>
      <c r="B37" s="28" t="s">
        <v>28</v>
      </c>
      <c r="C37" s="34">
        <v>46279</v>
      </c>
      <c r="D37" s="34">
        <v>46308</v>
      </c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</row>
    <row r="38" spans="1:60" s="32" customFormat="1" ht="18.75" x14ac:dyDescent="0.25">
      <c r="A38" s="33"/>
      <c r="B38" s="28" t="s">
        <v>29</v>
      </c>
      <c r="C38" s="34">
        <v>46512</v>
      </c>
      <c r="D38" s="34">
        <v>46520</v>
      </c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</row>
    <row r="39" spans="1:60" s="32" customFormat="1" ht="18.75" x14ac:dyDescent="0.25">
      <c r="A39" s="33"/>
      <c r="B39" s="28" t="s">
        <v>30</v>
      </c>
      <c r="C39" s="34">
        <v>46287</v>
      </c>
      <c r="D39" s="34">
        <v>46295</v>
      </c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</row>
    <row r="40" spans="1:60" s="32" customFormat="1" ht="18.75" x14ac:dyDescent="0.25">
      <c r="A40" s="33"/>
      <c r="B40" s="28" t="s">
        <v>31</v>
      </c>
      <c r="C40" s="34">
        <v>46296</v>
      </c>
      <c r="D40" s="34">
        <v>46304</v>
      </c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1"/>
      <c r="BH40" s="31"/>
    </row>
    <row r="41" spans="1:60" s="32" customFormat="1" ht="18.75" x14ac:dyDescent="0.25">
      <c r="A41" s="33"/>
      <c r="B41" s="28" t="s">
        <v>32</v>
      </c>
      <c r="C41" s="34">
        <v>46307</v>
      </c>
      <c r="D41" s="34">
        <v>46315</v>
      </c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31"/>
      <c r="BD41" s="31"/>
      <c r="BE41" s="31"/>
      <c r="BF41" s="31"/>
      <c r="BG41" s="31"/>
      <c r="BH41" s="31"/>
    </row>
    <row r="42" spans="1:60" s="32" customFormat="1" ht="18.75" x14ac:dyDescent="0.25">
      <c r="A42" s="33"/>
      <c r="B42" s="28" t="s">
        <v>33</v>
      </c>
      <c r="C42" s="34">
        <v>46316</v>
      </c>
      <c r="D42" s="34">
        <v>46324</v>
      </c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31"/>
      <c r="BH42" s="31"/>
    </row>
    <row r="43" spans="1:60" s="32" customFormat="1" ht="18.75" x14ac:dyDescent="0.25">
      <c r="A43" s="33"/>
      <c r="B43" s="28" t="s">
        <v>34</v>
      </c>
      <c r="C43" s="34">
        <v>46325</v>
      </c>
      <c r="D43" s="34">
        <v>46335</v>
      </c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</row>
    <row r="44" spans="1:60" s="32" customFormat="1" ht="18.75" x14ac:dyDescent="0.25">
      <c r="A44" s="33"/>
      <c r="B44" s="28" t="s">
        <v>35</v>
      </c>
      <c r="C44" s="34">
        <v>46336</v>
      </c>
      <c r="D44" s="34">
        <v>46344</v>
      </c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31"/>
      <c r="BH44" s="31"/>
    </row>
    <row r="45" spans="1:60" s="32" customFormat="1" ht="18.75" x14ac:dyDescent="0.25">
      <c r="A45" s="33"/>
      <c r="B45" s="28" t="s">
        <v>36</v>
      </c>
      <c r="C45" s="34">
        <v>46345</v>
      </c>
      <c r="D45" s="34">
        <v>46353</v>
      </c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</row>
    <row r="46" spans="1:60" s="32" customFormat="1" ht="18.75" x14ac:dyDescent="0.25">
      <c r="A46" s="33"/>
      <c r="B46" s="28" t="s">
        <v>37</v>
      </c>
      <c r="C46" s="34">
        <v>46356</v>
      </c>
      <c r="D46" s="34">
        <v>46364</v>
      </c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31"/>
      <c r="BH46" s="31"/>
    </row>
    <row r="47" spans="1:60" s="32" customFormat="1" ht="18.75" x14ac:dyDescent="0.25">
      <c r="A47" s="33"/>
      <c r="B47" s="28" t="s">
        <v>38</v>
      </c>
      <c r="C47" s="34">
        <v>46365</v>
      </c>
      <c r="D47" s="34">
        <v>46373</v>
      </c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31"/>
      <c r="BB47" s="31"/>
      <c r="BC47" s="31"/>
      <c r="BD47" s="31"/>
      <c r="BE47" s="31"/>
      <c r="BF47" s="31"/>
      <c r="BG47" s="31"/>
      <c r="BH47" s="31"/>
    </row>
    <row r="48" spans="1:60" s="32" customFormat="1" ht="18.75" x14ac:dyDescent="0.25">
      <c r="A48" s="33"/>
      <c r="B48" s="28" t="s">
        <v>39</v>
      </c>
      <c r="C48" s="34">
        <v>46374</v>
      </c>
      <c r="D48" s="34">
        <v>46384</v>
      </c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31"/>
      <c r="BB48" s="31"/>
      <c r="BC48" s="31"/>
      <c r="BD48" s="31"/>
      <c r="BE48" s="31"/>
      <c r="BF48" s="31"/>
      <c r="BG48" s="31"/>
      <c r="BH48" s="31"/>
    </row>
    <row r="49" spans="1:60" s="32" customFormat="1" ht="18.75" x14ac:dyDescent="0.25">
      <c r="A49" s="33"/>
      <c r="B49" s="28" t="s">
        <v>40</v>
      </c>
      <c r="C49" s="34">
        <v>46385</v>
      </c>
      <c r="D49" s="34">
        <v>46402</v>
      </c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</row>
    <row r="50" spans="1:60" s="32" customFormat="1" ht="18.75" x14ac:dyDescent="0.25">
      <c r="A50" s="33"/>
      <c r="B50" s="28" t="s">
        <v>58</v>
      </c>
      <c r="C50" s="34">
        <v>46405</v>
      </c>
      <c r="D50" s="34">
        <v>46413</v>
      </c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1"/>
      <c r="BG50" s="31"/>
      <c r="BH50" s="31"/>
    </row>
    <row r="51" spans="1:60" s="32" customFormat="1" ht="18.75" x14ac:dyDescent="0.25">
      <c r="A51" s="33"/>
      <c r="B51" s="28" t="s">
        <v>59</v>
      </c>
      <c r="C51" s="34">
        <v>46414</v>
      </c>
      <c r="D51" s="34">
        <v>46422</v>
      </c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31"/>
      <c r="BH51" s="31"/>
    </row>
    <row r="52" spans="1:60" s="32" customFormat="1" ht="18.75" x14ac:dyDescent="0.25">
      <c r="A52" s="33"/>
      <c r="B52" s="28" t="s">
        <v>60</v>
      </c>
      <c r="C52" s="34">
        <v>46423</v>
      </c>
      <c r="D52" s="34">
        <v>46433</v>
      </c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31"/>
      <c r="BF52" s="31"/>
      <c r="BG52" s="31"/>
      <c r="BH52" s="31"/>
    </row>
    <row r="53" spans="1:60" s="32" customFormat="1" ht="18.75" x14ac:dyDescent="0.25">
      <c r="A53" s="33"/>
      <c r="B53" s="28" t="s">
        <v>61</v>
      </c>
      <c r="C53" s="34">
        <v>46434</v>
      </c>
      <c r="D53" s="34">
        <v>46442</v>
      </c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31"/>
      <c r="BH53" s="31"/>
    </row>
    <row r="54" spans="1:60" s="32" customFormat="1" ht="18.75" x14ac:dyDescent="0.25">
      <c r="A54" s="33"/>
      <c r="B54" s="28" t="s">
        <v>62</v>
      </c>
      <c r="C54" s="34">
        <v>46443</v>
      </c>
      <c r="D54" s="34">
        <v>46451</v>
      </c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</row>
    <row r="55" spans="1:60" s="32" customFormat="1" ht="18.75" x14ac:dyDescent="0.25">
      <c r="A55" s="33"/>
      <c r="B55" s="28" t="s">
        <v>83</v>
      </c>
      <c r="C55" s="34">
        <v>46454</v>
      </c>
      <c r="D55" s="34">
        <v>46462</v>
      </c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31"/>
      <c r="BH55" s="31"/>
    </row>
    <row r="56" spans="1:60" s="32" customFormat="1" ht="18.75" x14ac:dyDescent="0.25">
      <c r="A56" s="33"/>
      <c r="B56" s="28" t="s">
        <v>84</v>
      </c>
      <c r="C56" s="34">
        <v>46463</v>
      </c>
      <c r="D56" s="34">
        <v>46471</v>
      </c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1"/>
      <c r="BG56" s="31"/>
      <c r="BH56" s="31"/>
    </row>
    <row r="57" spans="1:60" s="32" customFormat="1" ht="18.75" x14ac:dyDescent="0.25">
      <c r="A57" s="33"/>
      <c r="B57" s="28" t="s">
        <v>85</v>
      </c>
      <c r="C57" s="34">
        <v>46472</v>
      </c>
      <c r="D57" s="34">
        <v>46482</v>
      </c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31"/>
      <c r="BH57" s="31"/>
    </row>
    <row r="58" spans="1:60" s="32" customFormat="1" ht="18.75" x14ac:dyDescent="0.25">
      <c r="A58" s="33"/>
      <c r="B58" s="28" t="s">
        <v>86</v>
      </c>
      <c r="C58" s="34">
        <v>46483</v>
      </c>
      <c r="D58" s="34">
        <v>46491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  <c r="AZ58" s="31"/>
      <c r="BA58" s="31"/>
      <c r="BB58" s="31"/>
      <c r="BC58" s="31"/>
      <c r="BD58" s="31"/>
      <c r="BE58" s="31"/>
      <c r="BF58" s="31"/>
      <c r="BG58" s="31"/>
      <c r="BH58" s="31"/>
    </row>
    <row r="59" spans="1:60" s="32" customFormat="1" ht="18.75" x14ac:dyDescent="0.25">
      <c r="A59" s="33"/>
      <c r="B59" s="28" t="s">
        <v>87</v>
      </c>
      <c r="C59" s="34">
        <v>46492</v>
      </c>
      <c r="D59" s="34">
        <v>46500</v>
      </c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  <c r="AZ59" s="31"/>
      <c r="BA59" s="31"/>
      <c r="BB59" s="31"/>
      <c r="BC59" s="31"/>
      <c r="BD59" s="31"/>
      <c r="BE59" s="31"/>
      <c r="BF59" s="31"/>
      <c r="BG59" s="31"/>
      <c r="BH59" s="31"/>
    </row>
    <row r="60" spans="1:60" s="32" customFormat="1" ht="18.75" x14ac:dyDescent="0.25">
      <c r="A60" s="33"/>
      <c r="B60" s="28" t="s">
        <v>88</v>
      </c>
      <c r="C60" s="34">
        <v>46503</v>
      </c>
      <c r="D60" s="34">
        <v>46511</v>
      </c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  <c r="AY60" s="31"/>
      <c r="AZ60" s="31"/>
      <c r="BA60" s="31"/>
      <c r="BB60" s="31"/>
      <c r="BC60" s="31"/>
      <c r="BD60" s="31"/>
      <c r="BE60" s="31"/>
      <c r="BF60" s="31"/>
      <c r="BG60" s="31"/>
      <c r="BH60" s="31"/>
    </row>
    <row r="61" spans="1:60" s="32" customFormat="1" ht="18.75" x14ac:dyDescent="0.25">
      <c r="A61" s="29"/>
      <c r="B61" s="35" t="s">
        <v>76</v>
      </c>
      <c r="C61" s="30">
        <f>MIN(C62:C85)</f>
        <v>46296</v>
      </c>
      <c r="D61" s="30">
        <f>MAX(D62:D85)</f>
        <v>46526</v>
      </c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  <c r="BC61" s="31"/>
      <c r="BD61" s="31"/>
      <c r="BE61" s="31"/>
      <c r="BF61" s="31"/>
      <c r="BG61" s="31"/>
      <c r="BH61" s="31"/>
    </row>
    <row r="62" spans="1:60" s="32" customFormat="1" ht="18.75" x14ac:dyDescent="0.25">
      <c r="A62" s="33"/>
      <c r="B62" s="28" t="s">
        <v>41</v>
      </c>
      <c r="C62" s="27">
        <v>46521</v>
      </c>
      <c r="D62" s="27">
        <v>46524</v>
      </c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  <c r="AY62" s="31"/>
      <c r="AZ62" s="31"/>
      <c r="BA62" s="31"/>
      <c r="BB62" s="31"/>
      <c r="BC62" s="31"/>
      <c r="BD62" s="31"/>
      <c r="BE62" s="31"/>
      <c r="BF62" s="31"/>
      <c r="BG62" s="31"/>
      <c r="BH62" s="31"/>
    </row>
    <row r="63" spans="1:60" s="32" customFormat="1" ht="18.75" x14ac:dyDescent="0.25">
      <c r="A63" s="33"/>
      <c r="B63" s="28" t="s">
        <v>42</v>
      </c>
      <c r="C63" s="27">
        <v>46296</v>
      </c>
      <c r="D63" s="27">
        <v>46297</v>
      </c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  <c r="AW63" s="31"/>
      <c r="AX63" s="31"/>
      <c r="AY63" s="31"/>
      <c r="AZ63" s="31"/>
      <c r="BA63" s="31"/>
      <c r="BB63" s="31"/>
      <c r="BC63" s="31"/>
      <c r="BD63" s="31"/>
      <c r="BE63" s="31"/>
      <c r="BF63" s="31"/>
      <c r="BG63" s="31"/>
      <c r="BH63" s="31"/>
    </row>
    <row r="64" spans="1:60" s="32" customFormat="1" ht="18.75" x14ac:dyDescent="0.25">
      <c r="A64" s="33"/>
      <c r="B64" s="28" t="s">
        <v>43</v>
      </c>
      <c r="C64" s="27">
        <v>46307</v>
      </c>
      <c r="D64" s="27">
        <v>46308</v>
      </c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1"/>
    </row>
    <row r="65" spans="1:60" s="32" customFormat="1" ht="18.75" x14ac:dyDescent="0.25">
      <c r="A65" s="33"/>
      <c r="B65" s="28" t="s">
        <v>44</v>
      </c>
      <c r="C65" s="27">
        <v>46316</v>
      </c>
      <c r="D65" s="27">
        <v>46317</v>
      </c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  <c r="AY65" s="31"/>
      <c r="AZ65" s="31"/>
      <c r="BA65" s="31"/>
      <c r="BB65" s="31"/>
      <c r="BC65" s="31"/>
      <c r="BD65" s="31"/>
      <c r="BE65" s="31"/>
      <c r="BF65" s="31"/>
      <c r="BG65" s="31"/>
      <c r="BH65" s="31"/>
    </row>
    <row r="66" spans="1:60" s="32" customFormat="1" ht="18.75" x14ac:dyDescent="0.25">
      <c r="A66" s="33"/>
      <c r="B66" s="28" t="s">
        <v>45</v>
      </c>
      <c r="C66" s="27">
        <v>46325</v>
      </c>
      <c r="D66" s="27">
        <v>46328</v>
      </c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  <c r="AX66" s="31"/>
      <c r="AY66" s="31"/>
      <c r="AZ66" s="31"/>
      <c r="BA66" s="31"/>
      <c r="BB66" s="31"/>
      <c r="BC66" s="31"/>
      <c r="BD66" s="31"/>
      <c r="BE66" s="31"/>
      <c r="BF66" s="31"/>
      <c r="BG66" s="31"/>
      <c r="BH66" s="31"/>
    </row>
    <row r="67" spans="1:60" s="32" customFormat="1" ht="18.75" x14ac:dyDescent="0.25">
      <c r="A67" s="33"/>
      <c r="B67" s="28" t="s">
        <v>46</v>
      </c>
      <c r="C67" s="27">
        <v>46336</v>
      </c>
      <c r="D67" s="27">
        <v>46337</v>
      </c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</row>
    <row r="68" spans="1:60" s="32" customFormat="1" ht="18.75" x14ac:dyDescent="0.25">
      <c r="A68" s="33"/>
      <c r="B68" s="28" t="s">
        <v>47</v>
      </c>
      <c r="C68" s="27">
        <v>46345</v>
      </c>
      <c r="D68" s="27">
        <v>46346</v>
      </c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</row>
    <row r="69" spans="1:60" s="32" customFormat="1" ht="18.75" x14ac:dyDescent="0.25">
      <c r="A69" s="33"/>
      <c r="B69" s="28" t="s">
        <v>48</v>
      </c>
      <c r="C69" s="27">
        <v>46356</v>
      </c>
      <c r="D69" s="27">
        <v>46357</v>
      </c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  <c r="AX69" s="31"/>
      <c r="AY69" s="31"/>
      <c r="AZ69" s="31"/>
      <c r="BA69" s="31"/>
      <c r="BB69" s="31"/>
      <c r="BC69" s="31"/>
      <c r="BD69" s="31"/>
      <c r="BE69" s="31"/>
      <c r="BF69" s="31"/>
      <c r="BG69" s="31"/>
      <c r="BH69" s="31"/>
    </row>
    <row r="70" spans="1:60" s="32" customFormat="1" ht="18.75" x14ac:dyDescent="0.25">
      <c r="A70" s="33"/>
      <c r="B70" s="28" t="s">
        <v>49</v>
      </c>
      <c r="C70" s="27">
        <v>46365</v>
      </c>
      <c r="D70" s="27">
        <v>46366</v>
      </c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31"/>
      <c r="BH70" s="31"/>
    </row>
    <row r="71" spans="1:60" s="32" customFormat="1" ht="18.75" x14ac:dyDescent="0.25">
      <c r="A71" s="33"/>
      <c r="B71" s="28" t="s">
        <v>50</v>
      </c>
      <c r="C71" s="27">
        <v>46374</v>
      </c>
      <c r="D71" s="27">
        <v>46377</v>
      </c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  <c r="AW71" s="31"/>
      <c r="AX71" s="31"/>
      <c r="AY71" s="31"/>
      <c r="AZ71" s="31"/>
      <c r="BA71" s="31"/>
      <c r="BB71" s="31"/>
      <c r="BC71" s="31"/>
      <c r="BD71" s="31"/>
      <c r="BE71" s="31"/>
      <c r="BF71" s="31"/>
      <c r="BG71" s="31"/>
      <c r="BH71" s="31"/>
    </row>
    <row r="72" spans="1:60" s="32" customFormat="1" ht="18.75" x14ac:dyDescent="0.25">
      <c r="A72" s="33"/>
      <c r="B72" s="28" t="s">
        <v>51</v>
      </c>
      <c r="C72" s="27">
        <v>46385</v>
      </c>
      <c r="D72" s="27">
        <v>46386</v>
      </c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</row>
    <row r="73" spans="1:60" s="32" customFormat="1" ht="18.75" x14ac:dyDescent="0.25">
      <c r="A73" s="33"/>
      <c r="B73" s="28" t="s">
        <v>52</v>
      </c>
      <c r="C73" s="27">
        <v>46405</v>
      </c>
      <c r="D73" s="27">
        <v>46406</v>
      </c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  <c r="AW73" s="31"/>
      <c r="AX73" s="31"/>
      <c r="AY73" s="31"/>
      <c r="AZ73" s="31"/>
      <c r="BA73" s="31"/>
      <c r="BB73" s="31"/>
      <c r="BC73" s="31"/>
      <c r="BD73" s="31"/>
      <c r="BE73" s="31"/>
      <c r="BF73" s="31"/>
      <c r="BG73" s="31"/>
      <c r="BH73" s="31"/>
    </row>
    <row r="74" spans="1:60" s="32" customFormat="1" ht="18.75" x14ac:dyDescent="0.25">
      <c r="A74" s="33"/>
      <c r="B74" s="28" t="s">
        <v>63</v>
      </c>
      <c r="C74" s="27">
        <v>46414</v>
      </c>
      <c r="D74" s="27">
        <v>46415</v>
      </c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</row>
    <row r="75" spans="1:60" s="32" customFormat="1" ht="18.75" x14ac:dyDescent="0.25">
      <c r="A75" s="33"/>
      <c r="B75" s="28" t="s">
        <v>64</v>
      </c>
      <c r="C75" s="27">
        <v>46423</v>
      </c>
      <c r="D75" s="27">
        <v>46426</v>
      </c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31"/>
      <c r="AV75" s="31"/>
      <c r="AW75" s="31"/>
      <c r="AX75" s="31"/>
      <c r="AY75" s="31"/>
      <c r="AZ75" s="31"/>
      <c r="BA75" s="31"/>
      <c r="BB75" s="31"/>
      <c r="BC75" s="31"/>
      <c r="BD75" s="31"/>
      <c r="BE75" s="31"/>
      <c r="BF75" s="31"/>
      <c r="BG75" s="31"/>
      <c r="BH75" s="31"/>
    </row>
    <row r="76" spans="1:60" s="32" customFormat="1" ht="18.75" x14ac:dyDescent="0.25">
      <c r="A76" s="33"/>
      <c r="B76" s="28" t="s">
        <v>65</v>
      </c>
      <c r="C76" s="27">
        <v>46434</v>
      </c>
      <c r="D76" s="27">
        <v>46435</v>
      </c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  <c r="AW76" s="31"/>
      <c r="AX76" s="31"/>
      <c r="AY76" s="31"/>
      <c r="AZ76" s="31"/>
      <c r="BA76" s="31"/>
      <c r="BB76" s="31"/>
      <c r="BC76" s="31"/>
      <c r="BD76" s="31"/>
      <c r="BE76" s="31"/>
      <c r="BF76" s="31"/>
      <c r="BG76" s="31"/>
      <c r="BH76" s="31"/>
    </row>
    <row r="77" spans="1:60" s="32" customFormat="1" ht="18.75" x14ac:dyDescent="0.25">
      <c r="A77" s="33"/>
      <c r="B77" s="28" t="s">
        <v>66</v>
      </c>
      <c r="C77" s="27">
        <v>46443</v>
      </c>
      <c r="D77" s="27">
        <v>46444</v>
      </c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  <c r="AW77" s="31"/>
      <c r="AX77" s="31"/>
      <c r="AY77" s="31"/>
      <c r="AZ77" s="31"/>
      <c r="BA77" s="31"/>
      <c r="BB77" s="31"/>
      <c r="BC77" s="31"/>
      <c r="BD77" s="31"/>
      <c r="BE77" s="31"/>
      <c r="BF77" s="31"/>
      <c r="BG77" s="31"/>
      <c r="BH77" s="31"/>
    </row>
    <row r="78" spans="1:60" s="32" customFormat="1" ht="18.75" x14ac:dyDescent="0.25">
      <c r="A78" s="33"/>
      <c r="B78" s="28" t="s">
        <v>67</v>
      </c>
      <c r="C78" s="27">
        <v>46454</v>
      </c>
      <c r="D78" s="27">
        <v>46455</v>
      </c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31"/>
      <c r="AV78" s="31"/>
      <c r="AW78" s="31"/>
      <c r="AX78" s="31"/>
      <c r="AY78" s="31"/>
      <c r="AZ78" s="31"/>
      <c r="BA78" s="31"/>
      <c r="BB78" s="31"/>
      <c r="BC78" s="31"/>
      <c r="BD78" s="31"/>
      <c r="BE78" s="31"/>
      <c r="BF78" s="31"/>
      <c r="BG78" s="31"/>
      <c r="BH78" s="31"/>
    </row>
    <row r="79" spans="1:60" s="32" customFormat="1" ht="18.75" x14ac:dyDescent="0.25">
      <c r="A79" s="33"/>
      <c r="B79" s="28" t="s">
        <v>89</v>
      </c>
      <c r="C79" s="27">
        <v>46463</v>
      </c>
      <c r="D79" s="27">
        <v>46464</v>
      </c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31"/>
      <c r="AV79" s="31"/>
      <c r="AW79" s="31"/>
      <c r="AX79" s="31"/>
      <c r="AY79" s="31"/>
      <c r="AZ79" s="31"/>
      <c r="BA79" s="31"/>
      <c r="BB79" s="31"/>
      <c r="BC79" s="31"/>
      <c r="BD79" s="31"/>
      <c r="BE79" s="31"/>
      <c r="BF79" s="31"/>
      <c r="BG79" s="31"/>
      <c r="BH79" s="31"/>
    </row>
    <row r="80" spans="1:60" s="32" customFormat="1" ht="18.75" x14ac:dyDescent="0.25">
      <c r="A80" s="33"/>
      <c r="B80" s="28" t="s">
        <v>90</v>
      </c>
      <c r="C80" s="27">
        <v>46472</v>
      </c>
      <c r="D80" s="27">
        <v>46475</v>
      </c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1"/>
      <c r="AY80" s="31"/>
      <c r="AZ80" s="31"/>
      <c r="BA80" s="31"/>
      <c r="BB80" s="31"/>
      <c r="BC80" s="31"/>
      <c r="BD80" s="31"/>
      <c r="BE80" s="31"/>
      <c r="BF80" s="31"/>
      <c r="BG80" s="31"/>
      <c r="BH80" s="31"/>
    </row>
    <row r="81" spans="1:60" s="32" customFormat="1" ht="18.75" x14ac:dyDescent="0.25">
      <c r="A81" s="33"/>
      <c r="B81" s="28" t="s">
        <v>91</v>
      </c>
      <c r="C81" s="27">
        <v>46483</v>
      </c>
      <c r="D81" s="27">
        <v>46484</v>
      </c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31"/>
      <c r="AV81" s="31"/>
      <c r="AW81" s="31"/>
      <c r="AX81" s="31"/>
      <c r="AY81" s="31"/>
      <c r="AZ81" s="31"/>
      <c r="BA81" s="31"/>
      <c r="BB81" s="31"/>
      <c r="BC81" s="31"/>
      <c r="BD81" s="31"/>
      <c r="BE81" s="31"/>
      <c r="BF81" s="31"/>
      <c r="BG81" s="31"/>
      <c r="BH81" s="31"/>
    </row>
    <row r="82" spans="1:60" s="32" customFormat="1" ht="18.75" x14ac:dyDescent="0.25">
      <c r="A82" s="33"/>
      <c r="B82" s="28" t="s">
        <v>92</v>
      </c>
      <c r="C82" s="27">
        <v>46492</v>
      </c>
      <c r="D82" s="27">
        <v>46493</v>
      </c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1"/>
      <c r="BG82" s="31"/>
      <c r="BH82" s="31"/>
    </row>
    <row r="83" spans="1:60" s="32" customFormat="1" ht="18.75" x14ac:dyDescent="0.25">
      <c r="A83" s="33"/>
      <c r="B83" s="28" t="s">
        <v>93</v>
      </c>
      <c r="C83" s="27">
        <v>46503</v>
      </c>
      <c r="D83" s="27">
        <v>46504</v>
      </c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31"/>
      <c r="AV83" s="31"/>
      <c r="AW83" s="31"/>
      <c r="AX83" s="31"/>
      <c r="AY83" s="31"/>
      <c r="AZ83" s="31"/>
      <c r="BA83" s="31"/>
      <c r="BB83" s="31"/>
      <c r="BC83" s="31"/>
      <c r="BD83" s="31"/>
      <c r="BE83" s="31"/>
      <c r="BF83" s="31"/>
      <c r="BG83" s="31"/>
      <c r="BH83" s="31"/>
    </row>
    <row r="84" spans="1:60" s="32" customFormat="1" ht="18.75" x14ac:dyDescent="0.25">
      <c r="A84" s="33"/>
      <c r="B84" s="28" t="s">
        <v>94</v>
      </c>
      <c r="C84" s="27">
        <v>46512</v>
      </c>
      <c r="D84" s="27">
        <v>46513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  <c r="BE84" s="31"/>
      <c r="BF84" s="31"/>
      <c r="BG84" s="31"/>
      <c r="BH84" s="31"/>
    </row>
    <row r="85" spans="1:60" s="32" customFormat="1" ht="18.75" x14ac:dyDescent="0.25">
      <c r="A85" s="33"/>
      <c r="B85" s="28" t="s">
        <v>95</v>
      </c>
      <c r="C85" s="27">
        <v>46525</v>
      </c>
      <c r="D85" s="27">
        <v>46526</v>
      </c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31"/>
      <c r="AV85" s="31"/>
      <c r="AW85" s="31"/>
      <c r="AX85" s="31"/>
      <c r="AY85" s="31"/>
      <c r="AZ85" s="31"/>
      <c r="BA85" s="31"/>
      <c r="BB85" s="31"/>
      <c r="BC85" s="31"/>
      <c r="BD85" s="31"/>
      <c r="BE85" s="31"/>
      <c r="BF85" s="31"/>
      <c r="BG85" s="31"/>
      <c r="BH85" s="31"/>
    </row>
    <row r="86" spans="1:60" ht="18.75" x14ac:dyDescent="0.25">
      <c r="A86" s="15" t="s">
        <v>97</v>
      </c>
      <c r="B86" s="16" t="s">
        <v>96</v>
      </c>
      <c r="C86" s="17">
        <f>MIN(C87:C94)</f>
        <v>46352</v>
      </c>
      <c r="D86" s="17">
        <f>MAX(D87:D94)</f>
        <v>46426</v>
      </c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</row>
    <row r="87" spans="1:60" s="32" customFormat="1" ht="18.75" x14ac:dyDescent="0.25">
      <c r="A87" s="29"/>
      <c r="B87" s="35" t="s">
        <v>26</v>
      </c>
      <c r="C87" s="30">
        <f>C88</f>
        <v>46366</v>
      </c>
      <c r="D87" s="30">
        <f>D88</f>
        <v>46379</v>
      </c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  <c r="AT87" s="31"/>
      <c r="AU87" s="31"/>
      <c r="AV87" s="31"/>
      <c r="AW87" s="31"/>
      <c r="AX87" s="31"/>
      <c r="AY87" s="31"/>
      <c r="AZ87" s="31"/>
      <c r="BA87" s="31"/>
      <c r="BB87" s="31"/>
      <c r="BC87" s="31"/>
      <c r="BD87" s="31"/>
      <c r="BE87" s="31"/>
      <c r="BF87" s="31"/>
      <c r="BG87" s="31"/>
      <c r="BH87" s="31"/>
    </row>
    <row r="88" spans="1:60" s="32" customFormat="1" ht="18.75" x14ac:dyDescent="0.25">
      <c r="A88" s="33"/>
      <c r="B88" s="28" t="s">
        <v>14</v>
      </c>
      <c r="C88" s="34">
        <v>46366</v>
      </c>
      <c r="D88" s="34">
        <v>46379</v>
      </c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31"/>
      <c r="AU88" s="31"/>
      <c r="AV88" s="31"/>
      <c r="AW88" s="31"/>
      <c r="AX88" s="31"/>
      <c r="AY88" s="31"/>
      <c r="AZ88" s="31"/>
      <c r="BA88" s="31"/>
      <c r="BB88" s="31"/>
      <c r="BC88" s="31"/>
      <c r="BD88" s="31"/>
      <c r="BE88" s="31"/>
      <c r="BF88" s="31"/>
      <c r="BG88" s="31"/>
      <c r="BH88" s="31"/>
    </row>
    <row r="89" spans="1:60" s="32" customFormat="1" ht="18.75" x14ac:dyDescent="0.25">
      <c r="A89" s="29"/>
      <c r="B89" s="35" t="s">
        <v>27</v>
      </c>
      <c r="C89" s="30">
        <f>MIN(C90:C91)</f>
        <v>46352</v>
      </c>
      <c r="D89" s="30">
        <f>MAX(D90:D91)</f>
        <v>46379</v>
      </c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  <c r="AX89" s="31"/>
      <c r="AY89" s="31"/>
      <c r="AZ89" s="31"/>
      <c r="BA89" s="31"/>
      <c r="BB89" s="31"/>
      <c r="BC89" s="31"/>
      <c r="BD89" s="31"/>
      <c r="BE89" s="31"/>
      <c r="BF89" s="31"/>
      <c r="BG89" s="31"/>
      <c r="BH89" s="31"/>
    </row>
    <row r="90" spans="1:60" s="32" customFormat="1" ht="18.75" x14ac:dyDescent="0.25">
      <c r="A90" s="33"/>
      <c r="B90" s="28" t="s">
        <v>28</v>
      </c>
      <c r="C90" s="34">
        <v>46352</v>
      </c>
      <c r="D90" s="34">
        <v>46365</v>
      </c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31"/>
      <c r="AU90" s="31"/>
      <c r="AV90" s="31"/>
      <c r="AW90" s="31"/>
      <c r="AX90" s="31"/>
      <c r="AY90" s="31"/>
      <c r="AZ90" s="31"/>
      <c r="BA90" s="31"/>
      <c r="BB90" s="31"/>
      <c r="BC90" s="31"/>
      <c r="BD90" s="31"/>
      <c r="BE90" s="31"/>
      <c r="BF90" s="31"/>
      <c r="BG90" s="31"/>
      <c r="BH90" s="31"/>
    </row>
    <row r="91" spans="1:60" s="32" customFormat="1" ht="18.75" x14ac:dyDescent="0.25">
      <c r="A91" s="33"/>
      <c r="B91" s="28" t="s">
        <v>29</v>
      </c>
      <c r="C91" s="34">
        <v>46366</v>
      </c>
      <c r="D91" s="34">
        <v>46379</v>
      </c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U91" s="31"/>
      <c r="AV91" s="31"/>
      <c r="AW91" s="31"/>
      <c r="AX91" s="31"/>
      <c r="AY91" s="31"/>
      <c r="AZ91" s="31"/>
      <c r="BA91" s="31"/>
      <c r="BB91" s="31"/>
      <c r="BC91" s="31"/>
      <c r="BD91" s="31"/>
      <c r="BE91" s="31"/>
      <c r="BF91" s="31"/>
      <c r="BG91" s="31"/>
      <c r="BH91" s="31"/>
    </row>
    <row r="92" spans="1:60" s="32" customFormat="1" ht="18.75" x14ac:dyDescent="0.25">
      <c r="A92" s="29"/>
      <c r="B92" s="35" t="s">
        <v>76</v>
      </c>
      <c r="C92" s="30">
        <f>MIN(C93:C94)</f>
        <v>46421</v>
      </c>
      <c r="D92" s="30">
        <f>MAX(D93:D94)</f>
        <v>46426</v>
      </c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31"/>
      <c r="AU92" s="31"/>
      <c r="AV92" s="31"/>
      <c r="AW92" s="31"/>
      <c r="AX92" s="31"/>
      <c r="AY92" s="31"/>
      <c r="AZ92" s="31"/>
      <c r="BA92" s="31"/>
      <c r="BB92" s="31"/>
      <c r="BC92" s="31"/>
      <c r="BD92" s="31"/>
      <c r="BE92" s="31"/>
      <c r="BF92" s="31"/>
      <c r="BG92" s="31"/>
      <c r="BH92" s="31"/>
    </row>
    <row r="93" spans="1:60" s="32" customFormat="1" ht="30" x14ac:dyDescent="0.25">
      <c r="A93" s="33"/>
      <c r="B93" s="28" t="s">
        <v>98</v>
      </c>
      <c r="C93" s="27">
        <v>46421</v>
      </c>
      <c r="D93" s="27">
        <v>46422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31"/>
      <c r="AU93" s="31"/>
      <c r="AV93" s="31"/>
      <c r="AW93" s="31"/>
      <c r="AX93" s="31"/>
      <c r="AY93" s="31"/>
      <c r="AZ93" s="31"/>
      <c r="BA93" s="31"/>
      <c r="BB93" s="31"/>
      <c r="BC93" s="31"/>
      <c r="BD93" s="31"/>
      <c r="BE93" s="31"/>
      <c r="BF93" s="31"/>
      <c r="BG93" s="31"/>
      <c r="BH93" s="31"/>
    </row>
    <row r="94" spans="1:60" s="32" customFormat="1" ht="18.75" x14ac:dyDescent="0.25">
      <c r="A94" s="33"/>
      <c r="B94" s="28" t="s">
        <v>41</v>
      </c>
      <c r="C94" s="27">
        <v>46423</v>
      </c>
      <c r="D94" s="27">
        <v>46426</v>
      </c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31"/>
      <c r="AU94" s="31"/>
      <c r="AV94" s="31"/>
      <c r="AW94" s="31"/>
      <c r="AX94" s="31"/>
      <c r="AY94" s="31"/>
      <c r="AZ94" s="31"/>
      <c r="BA94" s="31"/>
      <c r="BB94" s="31"/>
      <c r="BC94" s="31"/>
      <c r="BD94" s="31"/>
      <c r="BE94" s="31"/>
      <c r="BF94" s="31"/>
      <c r="BG94" s="31"/>
      <c r="BH94" s="31"/>
    </row>
    <row r="95" spans="1:60" s="32" customFormat="1" ht="18.75" x14ac:dyDescent="0.25">
      <c r="A95" s="22"/>
      <c r="B95" s="6"/>
      <c r="C95" s="6"/>
      <c r="D95" s="4"/>
      <c r="E95" s="23"/>
      <c r="F95" s="23"/>
      <c r="G95" s="23"/>
      <c r="H95" s="6"/>
      <c r="I95" s="6"/>
      <c r="J95" s="6"/>
      <c r="K95" s="6"/>
      <c r="L95" s="23"/>
      <c r="M95" s="23"/>
      <c r="N95" s="23"/>
      <c r="O95" s="23"/>
      <c r="P95" s="23"/>
      <c r="Q95" s="23"/>
      <c r="R95" s="23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/>
      <c r="BD95" s="22"/>
      <c r="BE95" s="22"/>
      <c r="BF95" s="22"/>
      <c r="BG95" s="22"/>
      <c r="BH95" s="22"/>
    </row>
    <row r="96" spans="1:60" ht="18" customHeight="1" x14ac:dyDescent="0.25">
      <c r="A96" s="22"/>
      <c r="B96" s="5"/>
      <c r="C96" s="6"/>
      <c r="D96" s="4"/>
      <c r="E96" s="23"/>
      <c r="F96" s="23"/>
      <c r="G96" s="23"/>
      <c r="H96" s="6"/>
      <c r="I96" s="6"/>
      <c r="J96" s="6"/>
      <c r="K96" s="6"/>
      <c r="L96" s="23"/>
      <c r="M96" s="23"/>
      <c r="N96" s="23"/>
      <c r="O96" s="23"/>
      <c r="P96" s="23"/>
      <c r="Q96" s="23"/>
      <c r="R96" s="23"/>
    </row>
    <row r="97" spans="1:59" ht="18" customHeight="1" x14ac:dyDescent="0.25">
      <c r="A97" s="22"/>
      <c r="B97" s="5" t="s">
        <v>5</v>
      </c>
      <c r="C97" s="6"/>
      <c r="D97" s="4"/>
      <c r="AH97" s="6"/>
      <c r="AI97" s="6"/>
      <c r="AJ97" s="23"/>
      <c r="AK97" s="23"/>
      <c r="AM97" s="23"/>
      <c r="AV97" s="4" t="s">
        <v>11</v>
      </c>
      <c r="AW97" s="23"/>
      <c r="AX97" s="23"/>
      <c r="AY97" s="23"/>
      <c r="AZ97" s="23"/>
      <c r="BA97" s="23"/>
      <c r="BB97" s="6"/>
      <c r="BC97" s="6"/>
      <c r="BD97" s="6"/>
      <c r="BE97" s="6"/>
      <c r="BF97" s="23"/>
      <c r="BG97" s="23"/>
    </row>
    <row r="98" spans="1:59" ht="20.25" customHeight="1" x14ac:dyDescent="0.25">
      <c r="A98" s="22"/>
      <c r="B98" s="8" t="s">
        <v>10</v>
      </c>
      <c r="C98" s="8"/>
      <c r="D98" s="13"/>
      <c r="AH98" s="8"/>
      <c r="AI98" s="8"/>
      <c r="AJ98" s="8"/>
      <c r="AK98" s="8"/>
      <c r="AM98" s="8"/>
      <c r="AV98" s="19" t="s">
        <v>70</v>
      </c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</row>
    <row r="99" spans="1:59" ht="42.75" customHeight="1" x14ac:dyDescent="0.25">
      <c r="A99" s="22"/>
      <c r="B99" s="13" t="s">
        <v>8</v>
      </c>
      <c r="C99" s="8"/>
      <c r="D99" s="13"/>
      <c r="AH99" s="19"/>
      <c r="AI99" s="19"/>
      <c r="AJ99" s="19"/>
      <c r="AK99" s="19"/>
      <c r="AM99" s="19"/>
      <c r="AV99" s="19" t="s">
        <v>71</v>
      </c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</row>
    <row r="100" spans="1:59" ht="37.5" customHeight="1" x14ac:dyDescent="0.25">
      <c r="A100" s="22"/>
      <c r="B100" s="37" t="s">
        <v>73</v>
      </c>
      <c r="C100" s="37"/>
      <c r="D100" s="13"/>
      <c r="AH100" s="8"/>
      <c r="AI100" s="14"/>
      <c r="AJ100" s="8"/>
      <c r="AM100" s="8"/>
      <c r="AV100" s="14" t="s">
        <v>9</v>
      </c>
      <c r="AW100" s="8"/>
      <c r="AX100" s="8"/>
      <c r="AY100" s="8"/>
      <c r="AZ100" s="8"/>
      <c r="BA100" s="8"/>
      <c r="BB100" s="8"/>
      <c r="BC100" s="8"/>
      <c r="BD100" s="8"/>
      <c r="BE100" s="14" t="s">
        <v>72</v>
      </c>
      <c r="BF100" s="8"/>
    </row>
    <row r="101" spans="1:59" ht="25.5" customHeight="1" x14ac:dyDescent="0.25">
      <c r="B101" s="8" t="s">
        <v>69</v>
      </c>
      <c r="C101" s="8"/>
      <c r="D101" s="26"/>
      <c r="AH101" s="14"/>
      <c r="AI101" s="14"/>
      <c r="AJ101" s="14"/>
      <c r="AK101" s="14"/>
      <c r="AM101" s="14"/>
      <c r="AV101" s="14" t="s">
        <v>69</v>
      </c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</row>
    <row r="102" spans="1:59" ht="26.45" customHeight="1" x14ac:dyDescent="0.25">
      <c r="B102" s="7" t="s">
        <v>7</v>
      </c>
      <c r="C102" s="6"/>
      <c r="D102" s="7"/>
      <c r="AH102" s="7"/>
      <c r="AI102" s="7"/>
      <c r="AJ102" s="25"/>
      <c r="AK102" s="25"/>
      <c r="AM102" s="25"/>
      <c r="AV102" s="7" t="s">
        <v>7</v>
      </c>
      <c r="AW102" s="7"/>
      <c r="AX102" s="7"/>
      <c r="AY102" s="13"/>
      <c r="AZ102" s="13"/>
      <c r="BA102" s="13"/>
      <c r="BB102" s="13"/>
      <c r="BC102" s="7"/>
      <c r="BD102" s="7"/>
      <c r="BE102" s="7"/>
      <c r="BF102" s="25"/>
      <c r="BG102" s="25"/>
    </row>
  </sheetData>
  <mergeCells count="19">
    <mergeCell ref="A8:BH8"/>
    <mergeCell ref="A7:BH7"/>
    <mergeCell ref="V9:Z9"/>
    <mergeCell ref="AA9:AD9"/>
    <mergeCell ref="AM9:AQ9"/>
    <mergeCell ref="AR9:AU9"/>
    <mergeCell ref="AV9:AZ9"/>
    <mergeCell ref="BA9:BD9"/>
    <mergeCell ref="B100:C100"/>
    <mergeCell ref="B9:B10"/>
    <mergeCell ref="C9:D9"/>
    <mergeCell ref="A9:A10"/>
    <mergeCell ref="BE9:BH9"/>
    <mergeCell ref="AI9:AL9"/>
    <mergeCell ref="R9:U9"/>
    <mergeCell ref="AE9:AH9"/>
    <mergeCell ref="E9:H9"/>
    <mergeCell ref="I9:M9"/>
    <mergeCell ref="N9:Q9"/>
  </mergeCells>
  <phoneticPr fontId="15" type="noConversion"/>
  <conditionalFormatting sqref="E11:BH94">
    <cfRule type="expression" dxfId="0" priority="17">
      <formula>AND(E$10&gt;=$C11,E$10&lt;=$D11)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27" orientation="landscape" r:id="rId1"/>
  <headerFooter alignWithMargins="0">
    <oddFooter>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2026-07-02T09:29:27Z</dcterms:modified>
</cp:coreProperties>
</file>