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1C4513C1-8377-4B71-9905-86A70162D5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ГПР!$A$10:$DH$53</definedName>
    <definedName name="_xlnm.Print_Area" localSheetId="0">ГПР!$A$1:$AZ$61</definedName>
  </definedNames>
  <calcPr calcId="191029"/>
</workbook>
</file>

<file path=xl/calcChain.xml><?xml version="1.0" encoding="utf-8"?>
<calcChain xmlns="http://schemas.openxmlformats.org/spreadsheetml/2006/main">
  <c r="C41" i="6" l="1"/>
  <c r="C39" i="6"/>
  <c r="C37" i="6"/>
  <c r="C35" i="6"/>
  <c r="D29" i="6"/>
  <c r="D27" i="6"/>
  <c r="C29" i="6"/>
  <c r="D34" i="6"/>
  <c r="D25" i="6"/>
  <c r="D15" i="6"/>
  <c r="C16" i="6" l="1"/>
  <c r="D16" i="6" s="1"/>
  <c r="D35" i="6"/>
  <c r="C36" i="6" l="1"/>
  <c r="D36" i="6" s="1"/>
  <c r="C17" i="6"/>
  <c r="D17" i="6" s="1"/>
  <c r="D28" i="6"/>
  <c r="D37" i="6" l="1"/>
  <c r="C18" i="6"/>
  <c r="D18" i="6" s="1"/>
  <c r="C28" i="6"/>
  <c r="C38" i="6" l="1"/>
  <c r="D38" i="6" s="1"/>
  <c r="C19" i="6"/>
  <c r="D39" i="6" l="1"/>
  <c r="C20" i="6"/>
  <c r="D20" i="6" s="1"/>
  <c r="C21" i="6" s="1"/>
  <c r="D21" i="6" s="1"/>
  <c r="D19" i="6"/>
  <c r="C40" i="6" l="1"/>
  <c r="D40" i="6" s="1"/>
  <c r="C22" i="6"/>
  <c r="D22" i="6" s="1"/>
  <c r="D41" i="6" l="1"/>
  <c r="C23" i="6"/>
  <c r="D23" i="6" s="1"/>
  <c r="C42" i="6" l="1"/>
  <c r="D42" i="6" s="1"/>
  <c r="C24" i="6"/>
  <c r="D24" i="6" s="1"/>
  <c r="C43" i="6" l="1"/>
  <c r="D43" i="6" s="1"/>
  <c r="C25" i="6"/>
  <c r="J9" i="6"/>
  <c r="N9" i="6" s="1"/>
  <c r="R9" i="6" s="1"/>
  <c r="W9" i="6" s="1"/>
  <c r="AA9" i="6" s="1"/>
  <c r="AE9" i="6" s="1"/>
  <c r="AJ9" i="6" s="1"/>
  <c r="AN9" i="6" s="1"/>
  <c r="AS9" i="6" s="1"/>
  <c r="AW9" i="6" s="1"/>
  <c r="BA9" i="6" s="1"/>
  <c r="BF9" i="6" s="1"/>
  <c r="C44" i="6" l="1"/>
  <c r="D44" i="6" s="1"/>
  <c r="F10" i="6"/>
  <c r="C45" i="6" l="1"/>
  <c r="D45" i="6" s="1"/>
  <c r="C14" i="6"/>
  <c r="D14" i="6" s="1"/>
  <c r="G10" i="6"/>
  <c r="C46" i="6" l="1"/>
  <c r="D46" i="6" s="1"/>
  <c r="C13" i="6"/>
  <c r="D13" i="6" s="1"/>
  <c r="H10" i="6"/>
  <c r="C47" i="6" l="1"/>
  <c r="D47" i="6" s="1"/>
  <c r="C27" i="6"/>
  <c r="D12" i="6"/>
  <c r="C12" i="6"/>
  <c r="I10" i="6"/>
  <c r="C48" i="6" l="1"/>
  <c r="D48" i="6" s="1"/>
  <c r="D26" i="6"/>
  <c r="D11" i="6" s="1"/>
  <c r="C26" i="6"/>
  <c r="C11" i="6"/>
  <c r="J10" i="6"/>
  <c r="C49" i="6" l="1"/>
  <c r="K10" i="6"/>
  <c r="D49" i="6" l="1"/>
  <c r="C33" i="6" s="1"/>
  <c r="D33" i="6" s="1"/>
  <c r="L10" i="6"/>
  <c r="M10" i="6" l="1"/>
  <c r="C32" i="6" l="1"/>
  <c r="D32" i="6" s="1"/>
  <c r="N10" i="6"/>
  <c r="C31" i="6" l="1"/>
  <c r="O10" i="6"/>
  <c r="D31" i="6" l="1"/>
  <c r="C51" i="6"/>
  <c r="P10" i="6"/>
  <c r="D51" i="6" l="1"/>
  <c r="C50" i="6"/>
  <c r="Q10" i="6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D50" i="6" l="1"/>
  <c r="C53" i="6"/>
  <c r="D53" i="6" l="1"/>
  <c r="D52" i="6" s="1"/>
  <c r="D30" i="6" s="1"/>
  <c r="C52" i="6"/>
  <c r="C30" i="6" s="1"/>
</calcChain>
</file>

<file path=xl/sharedStrings.xml><?xml version="1.0" encoding="utf-8"?>
<sst xmlns="http://schemas.openxmlformats.org/spreadsheetml/2006/main" count="67" uniqueCount="46">
  <si>
    <t>Наименование работ</t>
  </si>
  <si>
    <t>№ п/п</t>
  </si>
  <si>
    <t>Срок</t>
  </si>
  <si>
    <t>Нач.</t>
  </si>
  <si>
    <t>Оконч.</t>
  </si>
  <si>
    <t>Генеральный директор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</si>
  <si>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</si>
  <si>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</si>
  <si>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</si>
  <si>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</si>
  <si>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</si>
  <si>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</si>
  <si>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</si>
  <si>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</si>
  <si>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</si>
  <si>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2</t>
  </si>
  <si>
    <t>ГП-2 Блок-секция 1А</t>
  </si>
  <si>
    <t>ГП-2 Блок-секция 1Б</t>
  </si>
  <si>
    <r>
      <t xml:space="preserve">на объекте: </t>
    </r>
    <r>
      <rPr>
        <b/>
        <sz val="14"/>
        <color theme="1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</si>
  <si>
    <t>И.О. Фамилия</t>
  </si>
  <si>
    <t>"______"___________________2026г.</t>
  </si>
  <si>
    <t>Наименование организации</t>
  </si>
  <si>
    <t>График производства работ на выполнение комплекса работ по монтажу слаботочных систем</t>
  </si>
  <si>
    <t>Монтаж оборудования слаботочных систем</t>
  </si>
  <si>
    <t>ПНР слаботочных систем</t>
  </si>
  <si>
    <t>Монтаж кабельных линий СС квартир и МОП - Цокольный этаж</t>
  </si>
  <si>
    <t>Монтаж кабельных линий СС квартир и МОП - 1 этаж</t>
  </si>
  <si>
    <t>Монтаж кабельных линий СС квартир и МОП</t>
  </si>
  <si>
    <t>Монтаж кабельных линий СС квартир и МОП - 2 этаж</t>
  </si>
  <si>
    <t>Монтаж кабельных линий СС квартир и МОП - 3 этаж</t>
  </si>
  <si>
    <t>Монтаж кабельных линий СС квартир и МОП - 4 этаж</t>
  </si>
  <si>
    <t>Монтаж кабельных линий СС квартир и МОП - 5 этаж</t>
  </si>
  <si>
    <t>Монтаж кабельных линий СС квартир и МОП - 6 этаж</t>
  </si>
  <si>
    <t>Монтаж кабельных линий СС квартир и МОП - 7 этаж</t>
  </si>
  <si>
    <t>Монтаж кабельных линий СС квартир и МОП - 8 этаж</t>
  </si>
  <si>
    <t>Монтаж кабельных линий СС квартир и МОП - 9 этаж</t>
  </si>
  <si>
    <t>Монтаж кабельных линий СС квартир и МОП - 10 этаж</t>
  </si>
  <si>
    <t>Монтаж кабельных линий СС квартир и МОП - 11 этаж</t>
  </si>
  <si>
    <t>Монтаж кабельных линий СС квартир и МОП - 12 этаж</t>
  </si>
  <si>
    <t>Монтаж кабельных линий СС квартир и МОП - 13 этаж</t>
  </si>
  <si>
    <t>Монтаж кабельных линий СС квартир и МОП - 14 этаж</t>
  </si>
  <si>
    <t>Монтаж кабельных линий СС квартир и МОП - 15 этаж</t>
  </si>
  <si>
    <t>Монтаж кабельных линий СС квартир и МОП - 16 этаж</t>
  </si>
  <si>
    <t>Монтаж кабельных линий СС квартир и МОП - 17 этаж</t>
  </si>
  <si>
    <t>Монтаж кабельных линий СС тех. помещений и МОП - Цокольный этаж</t>
  </si>
  <si>
    <t>_______________________________________В.Л. Вежновец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</si>
</sst>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1" fillId="0" borderId="0"/>
    <xf numFmtId="0" fontId="21" fillId="0" borderId="0"/>
    <xf numFmtId="43" fontId="19" fillId="0" borderId="0" applyFont="0" applyFill="0" applyBorder="0" applyProtection="0"/>
    <xf numFmtId="43" fontId="20" fillId="0" borderId="0" applyFont="0" applyFill="0" applyBorder="0" applyProtection="0"/>
    <xf numFmtId="167" fontId="22" fillId="0" borderId="0" applyFont="0" applyFill="0" applyBorder="0" applyProtection="0"/>
  </cellStyleXfs>
  <cellXfs count="49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3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4" fillId="2" borderId="0" xfId="10" applyFont="1" applyFill="1" applyAlignment="1">
      <alignment vertical="top"/>
    </xf>
    <xf numFmtId="0" fontId="24" fillId="2" borderId="0" xfId="9" applyFont="1" applyFill="1" applyAlignment="1">
      <alignment horizontal="right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7" fillId="2" borderId="0" xfId="5" applyFont="1" applyFill="1" applyAlignment="1">
      <alignment vertical="top"/>
    </xf>
    <xf numFmtId="0" fontId="26" fillId="2" borderId="0" xfId="5" applyFont="1" applyFill="1" applyAlignment="1">
      <alignment horizontal="left" vertical="top"/>
    </xf>
    <xf numFmtId="0" fontId="27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6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6" fillId="0" borderId="0" xfId="5" applyFont="1" applyAlignment="1">
      <alignment vertical="top"/>
    </xf>
    <xf numFmtId="49" fontId="11" fillId="0" borderId="1" xfId="5" quotePrefix="1" applyNumberFormat="1" applyFont="1" applyBorder="1" applyAlignment="1">
      <alignment horizontal="center" vertical="center"/>
    </xf>
    <xf numFmtId="0" fontId="23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vertical="top" wrapText="1"/>
    </xf>
    <xf numFmtId="0" fontId="26" fillId="2" borderId="1" xfId="5" applyFont="1" applyFill="1" applyBorder="1" applyAlignment="1">
      <alignment vertical="top"/>
    </xf>
    <xf numFmtId="0" fontId="26" fillId="0" borderId="1" xfId="5" applyFont="1" applyBorder="1" applyAlignment="1">
      <alignment vertical="top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  <xf numFmtId="0" fontId="11" fillId="2" borderId="0" xfId="10" applyFont="1" applyFill="1" applyAlignment="1">
      <alignment horizontal="left" vertical="top" wrapText="1"/>
    </xf>
    <xf numFmtId="0" fontId="12" fillId="2" borderId="1" xfId="5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61"/>
  <sheetViews>
    <sheetView tabSelected="1" showWhiteSpace="0" view="pageBreakPreview" zoomScale="55" zoomScaleNormal="55" zoomScaleSheetLayoutView="55" zoomScalePageLayoutView="85" workbookViewId="0">
      <selection activeCell="BN58" sqref="BN58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21" width="5.7109375" style="23" hidden="1" customWidth="1"/>
    <col min="22" max="26" width="5.28515625" style="23" hidden="1" customWidth="1"/>
    <col min="27" max="61" width="5.7109375" style="23" customWidth="1"/>
    <col min="62" max="16384" width="9.140625" style="23"/>
  </cols>
  <sheetData>
    <row r="1" spans="1:61" s="2" customFormat="1" ht="15.75" x14ac:dyDescent="0.25">
      <c r="A1" s="1"/>
      <c r="B1" s="1"/>
    </row>
    <row r="2" spans="1:61" s="2" customFormat="1" ht="18.75" x14ac:dyDescent="0.3">
      <c r="B2" s="3"/>
      <c r="J2" s="22"/>
      <c r="K2" s="22"/>
      <c r="L2" s="22"/>
      <c r="M2" s="22"/>
      <c r="N2" s="22"/>
      <c r="O2" s="21"/>
      <c r="AG2" s="21"/>
      <c r="AX2" s="21" t="s">
        <v>7</v>
      </c>
    </row>
    <row r="3" spans="1:61" s="2" customFormat="1" ht="18.75" x14ac:dyDescent="0.3">
      <c r="A3" s="6"/>
      <c r="B3" s="6"/>
      <c r="C3" s="6"/>
      <c r="D3" s="6"/>
      <c r="J3" s="22"/>
      <c r="K3" s="22"/>
      <c r="L3" s="22"/>
      <c r="M3" s="22"/>
      <c r="N3" s="22"/>
      <c r="O3" s="21"/>
      <c r="AG3" s="21"/>
      <c r="AX3" s="21" t="s">
        <v>14</v>
      </c>
    </row>
    <row r="4" spans="1:61" s="2" customFormat="1" ht="18.75" x14ac:dyDescent="0.25">
      <c r="A4" s="9"/>
      <c r="B4" s="9"/>
      <c r="C4" s="12"/>
      <c r="D4" s="12"/>
    </row>
    <row r="5" spans="1:61" s="2" customFormat="1" ht="18.75" x14ac:dyDescent="0.25">
      <c r="A5" s="9"/>
      <c r="B5" s="9"/>
      <c r="C5" s="12"/>
      <c r="D5" s="12"/>
    </row>
    <row r="6" spans="1:61" ht="18.75" x14ac:dyDescent="0.25">
      <c r="A6" s="7"/>
      <c r="B6" s="7"/>
      <c r="C6" s="6"/>
      <c r="D6" s="10"/>
    </row>
    <row r="7" spans="1:61" ht="18.75" x14ac:dyDescent="0.25">
      <c r="A7" s="45" t="s">
        <v>22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5"/>
      <c r="BB7" s="5"/>
      <c r="BC7" s="5"/>
      <c r="BD7" s="5"/>
      <c r="BE7" s="5"/>
      <c r="BF7" s="5"/>
      <c r="BG7" s="5"/>
      <c r="BH7" s="5"/>
    </row>
    <row r="8" spans="1:61" ht="43.5" customHeight="1" x14ac:dyDescent="0.25">
      <c r="A8" s="44" t="s">
        <v>18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38"/>
      <c r="BB8" s="38"/>
      <c r="BC8" s="38"/>
      <c r="BD8" s="38"/>
      <c r="BE8" s="38"/>
      <c r="BF8" s="38"/>
      <c r="BG8" s="38"/>
      <c r="BH8" s="38"/>
    </row>
    <row r="9" spans="1:61" ht="18.75" x14ac:dyDescent="0.25">
      <c r="A9" s="47" t="s">
        <v>1</v>
      </c>
      <c r="B9" s="47" t="s">
        <v>0</v>
      </c>
      <c r="C9" s="47" t="s">
        <v>2</v>
      </c>
      <c r="D9" s="47"/>
      <c r="E9" s="48">
        <v>45992</v>
      </c>
      <c r="F9" s="48"/>
      <c r="G9" s="48"/>
      <c r="H9" s="48"/>
      <c r="I9" s="48"/>
      <c r="J9" s="48">
        <f>E9+31</f>
        <v>46023</v>
      </c>
      <c r="K9" s="48"/>
      <c r="L9" s="48"/>
      <c r="M9" s="48"/>
      <c r="N9" s="48">
        <f>J9+31</f>
        <v>46054</v>
      </c>
      <c r="O9" s="48"/>
      <c r="P9" s="48"/>
      <c r="Q9" s="48"/>
      <c r="R9" s="48">
        <f>N9+28</f>
        <v>46082</v>
      </c>
      <c r="S9" s="48"/>
      <c r="T9" s="48"/>
      <c r="U9" s="48"/>
      <c r="V9" s="48"/>
      <c r="W9" s="48">
        <f>R9+31</f>
        <v>46113</v>
      </c>
      <c r="X9" s="48"/>
      <c r="Y9" s="48"/>
      <c r="Z9" s="48"/>
      <c r="AA9" s="48">
        <f>W9+30</f>
        <v>46143</v>
      </c>
      <c r="AB9" s="48"/>
      <c r="AC9" s="48"/>
      <c r="AD9" s="48"/>
      <c r="AE9" s="48">
        <f>AA9+31</f>
        <v>46174</v>
      </c>
      <c r="AF9" s="48"/>
      <c r="AG9" s="48"/>
      <c r="AH9" s="48"/>
      <c r="AI9" s="48"/>
      <c r="AJ9" s="48">
        <f>AE9+30</f>
        <v>46204</v>
      </c>
      <c r="AK9" s="48"/>
      <c r="AL9" s="48"/>
      <c r="AM9" s="48"/>
      <c r="AN9" s="48">
        <f>AJ9+31</f>
        <v>46235</v>
      </c>
      <c r="AO9" s="48"/>
      <c r="AP9" s="48"/>
      <c r="AQ9" s="48"/>
      <c r="AR9" s="48"/>
      <c r="AS9" s="48">
        <f>AN9+31</f>
        <v>46266</v>
      </c>
      <c r="AT9" s="48"/>
      <c r="AU9" s="48"/>
      <c r="AV9" s="48"/>
      <c r="AW9" s="41">
        <f>AS9+30</f>
        <v>46296</v>
      </c>
      <c r="AX9" s="42"/>
      <c r="AY9" s="42"/>
      <c r="AZ9" s="43"/>
      <c r="BA9" s="41">
        <f>AW9+31</f>
        <v>46327</v>
      </c>
      <c r="BB9" s="42"/>
      <c r="BC9" s="42"/>
      <c r="BD9" s="42"/>
      <c r="BE9" s="43"/>
      <c r="BF9" s="41">
        <f>BA9+30</f>
        <v>46357</v>
      </c>
      <c r="BG9" s="42"/>
      <c r="BH9" s="42"/>
      <c r="BI9" s="43"/>
    </row>
    <row r="10" spans="1:61" ht="68.25" x14ac:dyDescent="0.25">
      <c r="A10" s="47"/>
      <c r="B10" s="47"/>
      <c r="C10" s="37" t="s">
        <v>3</v>
      </c>
      <c r="D10" s="37" t="s">
        <v>4</v>
      </c>
      <c r="E10" s="11">
        <v>45992</v>
      </c>
      <c r="F10" s="11">
        <f t="shared" ref="F10" si="0">E10+7</f>
        <v>45999</v>
      </c>
      <c r="G10" s="11">
        <f t="shared" ref="G10" si="1">F10+7</f>
        <v>46006</v>
      </c>
      <c r="H10" s="11">
        <f t="shared" ref="H10" si="2">G10+7</f>
        <v>46013</v>
      </c>
      <c r="I10" s="11">
        <f t="shared" ref="I10" si="3">H10+7</f>
        <v>46020</v>
      </c>
      <c r="J10" s="11">
        <f t="shared" ref="J10" si="4">I10+7</f>
        <v>46027</v>
      </c>
      <c r="K10" s="11">
        <f t="shared" ref="K10" si="5">J10+7</f>
        <v>46034</v>
      </c>
      <c r="L10" s="11">
        <f t="shared" ref="L10" si="6">K10+7</f>
        <v>46041</v>
      </c>
      <c r="M10" s="11">
        <f t="shared" ref="M10" si="7">L10+7</f>
        <v>46048</v>
      </c>
      <c r="N10" s="11">
        <f t="shared" ref="N10" si="8">M10+7</f>
        <v>46055</v>
      </c>
      <c r="O10" s="11">
        <f t="shared" ref="O10" si="9">N10+7</f>
        <v>46062</v>
      </c>
      <c r="P10" s="11">
        <f t="shared" ref="P10" si="10">O10+7</f>
        <v>46069</v>
      </c>
      <c r="Q10" s="11">
        <f t="shared" ref="Q10" si="11">P10+7</f>
        <v>46076</v>
      </c>
      <c r="R10" s="11">
        <f t="shared" ref="R10" si="12">Q10+7</f>
        <v>46083</v>
      </c>
      <c r="S10" s="11">
        <f t="shared" ref="S10" si="13">R10+7</f>
        <v>46090</v>
      </c>
      <c r="T10" s="11">
        <f t="shared" ref="T10" si="14">S10+7</f>
        <v>46097</v>
      </c>
      <c r="U10" s="11">
        <f t="shared" ref="U10" si="15">T10+7</f>
        <v>46104</v>
      </c>
      <c r="V10" s="11">
        <f t="shared" ref="V10" si="16">U10+7</f>
        <v>46111</v>
      </c>
      <c r="W10" s="11">
        <f t="shared" ref="W10" si="17">V10+7</f>
        <v>46118</v>
      </c>
      <c r="X10" s="11">
        <f t="shared" ref="X10" si="18">W10+7</f>
        <v>46125</v>
      </c>
      <c r="Y10" s="11">
        <f t="shared" ref="Y10" si="19">X10+7</f>
        <v>46132</v>
      </c>
      <c r="Z10" s="11">
        <f t="shared" ref="Z10" si="20">Y10+7</f>
        <v>46139</v>
      </c>
      <c r="AA10" s="11">
        <f t="shared" ref="AA10" si="21">Z10+7</f>
        <v>46146</v>
      </c>
      <c r="AB10" s="11">
        <f t="shared" ref="AB10" si="22">AA10+7</f>
        <v>46153</v>
      </c>
      <c r="AC10" s="11">
        <f t="shared" ref="AC10" si="23">AB10+7</f>
        <v>46160</v>
      </c>
      <c r="AD10" s="11">
        <f t="shared" ref="AD10" si="24">AC10+7</f>
        <v>46167</v>
      </c>
      <c r="AE10" s="11">
        <f t="shared" ref="AE10" si="25">AD10+7</f>
        <v>46174</v>
      </c>
      <c r="AF10" s="11">
        <f t="shared" ref="AF10" si="26">AE10+7</f>
        <v>46181</v>
      </c>
      <c r="AG10" s="11">
        <f t="shared" ref="AG10" si="27">AF10+7</f>
        <v>46188</v>
      </c>
      <c r="AH10" s="11">
        <f t="shared" ref="AH10" si="28">AG10+7</f>
        <v>46195</v>
      </c>
      <c r="AI10" s="11">
        <f t="shared" ref="AI10" si="29">AH10+7</f>
        <v>46202</v>
      </c>
      <c r="AJ10" s="11">
        <f t="shared" ref="AJ10" si="30">AI10+7</f>
        <v>46209</v>
      </c>
      <c r="AK10" s="11">
        <f t="shared" ref="AK10" si="31">AJ10+7</f>
        <v>46216</v>
      </c>
      <c r="AL10" s="11">
        <f t="shared" ref="AL10" si="32">AK10+7</f>
        <v>46223</v>
      </c>
      <c r="AM10" s="11">
        <f t="shared" ref="AM10" si="33">AL10+7</f>
        <v>46230</v>
      </c>
      <c r="AN10" s="11">
        <f t="shared" ref="AN10" si="34">AM10+7</f>
        <v>46237</v>
      </c>
      <c r="AO10" s="11">
        <f t="shared" ref="AO10" si="35">AN10+7</f>
        <v>46244</v>
      </c>
      <c r="AP10" s="11">
        <f t="shared" ref="AP10" si="36">AO10+7</f>
        <v>46251</v>
      </c>
      <c r="AQ10" s="11">
        <f t="shared" ref="AQ10" si="37">AP10+7</f>
        <v>46258</v>
      </c>
      <c r="AR10" s="11">
        <f t="shared" ref="AR10" si="38">AQ10+7</f>
        <v>46265</v>
      </c>
      <c r="AS10" s="11">
        <f t="shared" ref="AS10" si="39">AR10+7</f>
        <v>46272</v>
      </c>
      <c r="AT10" s="11">
        <f t="shared" ref="AT10" si="40">AS10+7</f>
        <v>46279</v>
      </c>
      <c r="AU10" s="11">
        <f t="shared" ref="AU10" si="41">AT10+7</f>
        <v>46286</v>
      </c>
      <c r="AV10" s="11">
        <f t="shared" ref="AV10" si="42">AU10+7</f>
        <v>46293</v>
      </c>
      <c r="AW10" s="11">
        <f t="shared" ref="AW10" si="43">AV10+7</f>
        <v>46300</v>
      </c>
      <c r="AX10" s="11">
        <f t="shared" ref="AX10" si="44">AW10+7</f>
        <v>46307</v>
      </c>
      <c r="AY10" s="11">
        <f t="shared" ref="AY10" si="45">AX10+7</f>
        <v>46314</v>
      </c>
      <c r="AZ10" s="11">
        <f t="shared" ref="AZ10" si="46">AY10+7</f>
        <v>46321</v>
      </c>
      <c r="BA10" s="11">
        <f t="shared" ref="BA10" si="47">AZ10+7</f>
        <v>46328</v>
      </c>
      <c r="BB10" s="11">
        <f t="shared" ref="BB10" si="48">BA10+7</f>
        <v>46335</v>
      </c>
      <c r="BC10" s="11">
        <f t="shared" ref="BC10" si="49">BB10+7</f>
        <v>46342</v>
      </c>
      <c r="BD10" s="11">
        <f t="shared" ref="BD10" si="50">BC10+7</f>
        <v>46349</v>
      </c>
      <c r="BE10" s="11">
        <f t="shared" ref="BE10" si="51">BD10+7</f>
        <v>46356</v>
      </c>
      <c r="BF10" s="11">
        <f t="shared" ref="BF10" si="52">BE10+7</f>
        <v>46363</v>
      </c>
      <c r="BG10" s="11">
        <f t="shared" ref="BG10" si="53">BF10+7</f>
        <v>46370</v>
      </c>
      <c r="BH10" s="11">
        <f t="shared" ref="BH10:BI10" si="54">BG10+7</f>
        <v>46377</v>
      </c>
      <c r="BI10" s="11">
        <f t="shared" si="54"/>
        <v>46384</v>
      </c>
    </row>
    <row r="11" spans="1:61" ht="18.75" x14ac:dyDescent="0.25">
      <c r="A11" s="16" t="s">
        <v>13</v>
      </c>
      <c r="B11" s="17" t="s">
        <v>16</v>
      </c>
      <c r="C11" s="18">
        <f>MIN(C12:C29)</f>
        <v>46188</v>
      </c>
      <c r="D11" s="18">
        <f>MAX(D12:D29)</f>
        <v>46276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39"/>
    </row>
    <row r="12" spans="1:61" s="34" customFormat="1" ht="18.75" x14ac:dyDescent="0.25">
      <c r="A12" s="31"/>
      <c r="B12" s="36" t="s">
        <v>27</v>
      </c>
      <c r="C12" s="32">
        <f>MIN(C13:C25)</f>
        <v>46188</v>
      </c>
      <c r="D12" s="32">
        <f>MAX(D13:D25)</f>
        <v>46239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40"/>
    </row>
    <row r="13" spans="1:61" ht="18.75" x14ac:dyDescent="0.25">
      <c r="A13" s="28"/>
      <c r="B13" s="30" t="s">
        <v>44</v>
      </c>
      <c r="C13" s="29">
        <f>D14+1</f>
        <v>46236</v>
      </c>
      <c r="D13" s="29">
        <f>C13+3</f>
        <v>46239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39"/>
    </row>
    <row r="14" spans="1:61" ht="18.75" x14ac:dyDescent="0.25">
      <c r="A14" s="28"/>
      <c r="B14" s="30" t="s">
        <v>26</v>
      </c>
      <c r="C14" s="29">
        <f>D25+1</f>
        <v>46232</v>
      </c>
      <c r="D14" s="29">
        <f t="shared" ref="D14:D24" si="55">C14+3</f>
        <v>46235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39"/>
    </row>
    <row r="15" spans="1:61" ht="18.75" x14ac:dyDescent="0.25">
      <c r="A15" s="28"/>
      <c r="B15" s="30" t="s">
        <v>28</v>
      </c>
      <c r="C15" s="29">
        <v>46188</v>
      </c>
      <c r="D15" s="29">
        <f t="shared" si="55"/>
        <v>46191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39"/>
    </row>
    <row r="16" spans="1:61" ht="18.75" x14ac:dyDescent="0.25">
      <c r="A16" s="28"/>
      <c r="B16" s="30" t="s">
        <v>29</v>
      </c>
      <c r="C16" s="29">
        <f>D15+1</f>
        <v>46192</v>
      </c>
      <c r="D16" s="29">
        <f t="shared" si="55"/>
        <v>46195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39"/>
    </row>
    <row r="17" spans="1:61" ht="18.75" x14ac:dyDescent="0.25">
      <c r="A17" s="28"/>
      <c r="B17" s="30" t="s">
        <v>30</v>
      </c>
      <c r="C17" s="29">
        <f t="shared" ref="C17:C25" si="56">D16+1</f>
        <v>46196</v>
      </c>
      <c r="D17" s="29">
        <f t="shared" si="55"/>
        <v>46199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39"/>
    </row>
    <row r="18" spans="1:61" ht="18.75" x14ac:dyDescent="0.25">
      <c r="A18" s="28"/>
      <c r="B18" s="30" t="s">
        <v>31</v>
      </c>
      <c r="C18" s="29">
        <f t="shared" si="56"/>
        <v>46200</v>
      </c>
      <c r="D18" s="29">
        <f t="shared" si="55"/>
        <v>46203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39"/>
    </row>
    <row r="19" spans="1:61" ht="18.75" x14ac:dyDescent="0.25">
      <c r="A19" s="28"/>
      <c r="B19" s="30" t="s">
        <v>32</v>
      </c>
      <c r="C19" s="29">
        <f t="shared" si="56"/>
        <v>46204</v>
      </c>
      <c r="D19" s="29">
        <f t="shared" si="55"/>
        <v>46207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39"/>
    </row>
    <row r="20" spans="1:61" ht="18.75" x14ac:dyDescent="0.25">
      <c r="A20" s="28"/>
      <c r="B20" s="30" t="s">
        <v>33</v>
      </c>
      <c r="C20" s="29">
        <f t="shared" si="56"/>
        <v>46208</v>
      </c>
      <c r="D20" s="29">
        <f t="shared" si="55"/>
        <v>46211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39"/>
    </row>
    <row r="21" spans="1:61" ht="18.75" x14ac:dyDescent="0.25">
      <c r="A21" s="28"/>
      <c r="B21" s="30" t="s">
        <v>34</v>
      </c>
      <c r="C21" s="29">
        <f t="shared" si="56"/>
        <v>46212</v>
      </c>
      <c r="D21" s="29">
        <f t="shared" si="55"/>
        <v>46215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39"/>
    </row>
    <row r="22" spans="1:61" ht="18.75" x14ac:dyDescent="0.25">
      <c r="A22" s="28"/>
      <c r="B22" s="30" t="s">
        <v>35</v>
      </c>
      <c r="C22" s="29">
        <f t="shared" si="56"/>
        <v>46216</v>
      </c>
      <c r="D22" s="29">
        <f t="shared" si="55"/>
        <v>46219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39"/>
    </row>
    <row r="23" spans="1:61" ht="18.75" x14ac:dyDescent="0.25">
      <c r="A23" s="28"/>
      <c r="B23" s="30" t="s">
        <v>36</v>
      </c>
      <c r="C23" s="29">
        <f t="shared" si="56"/>
        <v>46220</v>
      </c>
      <c r="D23" s="29">
        <f t="shared" si="55"/>
        <v>46223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39"/>
    </row>
    <row r="24" spans="1:61" ht="18.75" x14ac:dyDescent="0.25">
      <c r="A24" s="28"/>
      <c r="B24" s="30" t="s">
        <v>37</v>
      </c>
      <c r="C24" s="29">
        <f t="shared" si="56"/>
        <v>46224</v>
      </c>
      <c r="D24" s="29">
        <f t="shared" si="55"/>
        <v>46227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39"/>
    </row>
    <row r="25" spans="1:61" ht="18.75" x14ac:dyDescent="0.25">
      <c r="A25" s="28"/>
      <c r="B25" s="30" t="s">
        <v>38</v>
      </c>
      <c r="C25" s="29">
        <f t="shared" si="56"/>
        <v>46228</v>
      </c>
      <c r="D25" s="29">
        <f>C25+3</f>
        <v>46231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39"/>
    </row>
    <row r="26" spans="1:61" ht="18.75" x14ac:dyDescent="0.25">
      <c r="A26" s="31"/>
      <c r="B26" s="36" t="s">
        <v>23</v>
      </c>
      <c r="C26" s="32">
        <f>MIN(C27:C27)</f>
        <v>46240</v>
      </c>
      <c r="D26" s="32">
        <f>MAX(D27:D27)</f>
        <v>46270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39"/>
    </row>
    <row r="27" spans="1:61" ht="18.75" x14ac:dyDescent="0.25">
      <c r="A27" s="28"/>
      <c r="B27" s="30" t="s">
        <v>23</v>
      </c>
      <c r="C27" s="29">
        <f>D13+1</f>
        <v>46240</v>
      </c>
      <c r="D27" s="29">
        <f>C27+30</f>
        <v>46270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39"/>
    </row>
    <row r="28" spans="1:61" ht="18.75" x14ac:dyDescent="0.25">
      <c r="A28" s="31"/>
      <c r="B28" s="36" t="s">
        <v>24</v>
      </c>
      <c r="C28" s="32">
        <f>MIN(C29)</f>
        <v>46271</v>
      </c>
      <c r="D28" s="32">
        <f>MAX(D29)</f>
        <v>46276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39"/>
    </row>
    <row r="29" spans="1:61" ht="18.75" x14ac:dyDescent="0.25">
      <c r="A29" s="28"/>
      <c r="B29" s="30" t="s">
        <v>24</v>
      </c>
      <c r="C29" s="29">
        <f>D27+1</f>
        <v>46271</v>
      </c>
      <c r="D29" s="29">
        <f>C29+5</f>
        <v>46276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39"/>
    </row>
    <row r="30" spans="1:61" ht="18.75" x14ac:dyDescent="0.25">
      <c r="A30" s="16" t="s">
        <v>15</v>
      </c>
      <c r="B30" s="17" t="s">
        <v>17</v>
      </c>
      <c r="C30" s="18">
        <f>MIN(C31:C53)</f>
        <v>46188</v>
      </c>
      <c r="D30" s="18">
        <f>MAX(D31:D53)</f>
        <v>46280</v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39"/>
    </row>
    <row r="31" spans="1:61" s="34" customFormat="1" ht="18.75" x14ac:dyDescent="0.25">
      <c r="A31" s="31"/>
      <c r="B31" s="36" t="s">
        <v>27</v>
      </c>
      <c r="C31" s="32">
        <f>MIN(C32:C49)</f>
        <v>46188</v>
      </c>
      <c r="D31" s="32">
        <f>MAX(D32:M49)</f>
        <v>46243</v>
      </c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40"/>
    </row>
    <row r="32" spans="1:61" s="34" customFormat="1" ht="18.75" x14ac:dyDescent="0.25">
      <c r="A32" s="28"/>
      <c r="B32" s="30" t="s">
        <v>25</v>
      </c>
      <c r="C32" s="29">
        <f>D33+1</f>
        <v>46240</v>
      </c>
      <c r="D32" s="29">
        <f>C32+3</f>
        <v>46243</v>
      </c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40"/>
    </row>
    <row r="33" spans="1:61" s="34" customFormat="1" ht="18.75" x14ac:dyDescent="0.25">
      <c r="A33" s="28"/>
      <c r="B33" s="30" t="s">
        <v>26</v>
      </c>
      <c r="C33" s="29">
        <f>D49+1</f>
        <v>46236</v>
      </c>
      <c r="D33" s="29">
        <f t="shared" ref="D33:D49" si="57">C33+3</f>
        <v>46239</v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40"/>
    </row>
    <row r="34" spans="1:61" s="34" customFormat="1" ht="18.75" x14ac:dyDescent="0.25">
      <c r="A34" s="28"/>
      <c r="B34" s="30" t="s">
        <v>28</v>
      </c>
      <c r="C34" s="29">
        <v>46188</v>
      </c>
      <c r="D34" s="29">
        <f t="shared" si="57"/>
        <v>46191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40"/>
    </row>
    <row r="35" spans="1:61" s="34" customFormat="1" ht="18.75" x14ac:dyDescent="0.25">
      <c r="A35" s="28"/>
      <c r="B35" s="30" t="s">
        <v>29</v>
      </c>
      <c r="C35" s="29">
        <f>C34</f>
        <v>46188</v>
      </c>
      <c r="D35" s="29">
        <f t="shared" si="57"/>
        <v>46191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40"/>
    </row>
    <row r="36" spans="1:61" s="34" customFormat="1" ht="18.75" x14ac:dyDescent="0.25">
      <c r="A36" s="28"/>
      <c r="B36" s="30" t="s">
        <v>30</v>
      </c>
      <c r="C36" s="29">
        <f t="shared" ref="C36:C49" si="58">D35+1</f>
        <v>46192</v>
      </c>
      <c r="D36" s="29">
        <f t="shared" si="57"/>
        <v>46195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40"/>
    </row>
    <row r="37" spans="1:61" s="34" customFormat="1" ht="18.75" x14ac:dyDescent="0.25">
      <c r="A37" s="28"/>
      <c r="B37" s="30" t="s">
        <v>31</v>
      </c>
      <c r="C37" s="29">
        <f>C36</f>
        <v>46192</v>
      </c>
      <c r="D37" s="29">
        <f t="shared" si="57"/>
        <v>46195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40"/>
    </row>
    <row r="38" spans="1:61" s="34" customFormat="1" ht="18.75" x14ac:dyDescent="0.25">
      <c r="A38" s="28"/>
      <c r="B38" s="30" t="s">
        <v>32</v>
      </c>
      <c r="C38" s="29">
        <f t="shared" si="58"/>
        <v>46196</v>
      </c>
      <c r="D38" s="29">
        <f t="shared" si="57"/>
        <v>46199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40"/>
    </row>
    <row r="39" spans="1:61" s="34" customFormat="1" ht="18.75" x14ac:dyDescent="0.25">
      <c r="A39" s="28"/>
      <c r="B39" s="30" t="s">
        <v>33</v>
      </c>
      <c r="C39" s="29">
        <f>C38</f>
        <v>46196</v>
      </c>
      <c r="D39" s="29">
        <f t="shared" si="57"/>
        <v>46199</v>
      </c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40"/>
    </row>
    <row r="40" spans="1:61" s="34" customFormat="1" ht="18.75" x14ac:dyDescent="0.25">
      <c r="A40" s="28"/>
      <c r="B40" s="30" t="s">
        <v>34</v>
      </c>
      <c r="C40" s="29">
        <f t="shared" si="58"/>
        <v>46200</v>
      </c>
      <c r="D40" s="29">
        <f t="shared" si="57"/>
        <v>46203</v>
      </c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40"/>
    </row>
    <row r="41" spans="1:61" s="34" customFormat="1" ht="18.75" x14ac:dyDescent="0.25">
      <c r="A41" s="28"/>
      <c r="B41" s="30" t="s">
        <v>35</v>
      </c>
      <c r="C41" s="29">
        <f>C40</f>
        <v>46200</v>
      </c>
      <c r="D41" s="29">
        <f t="shared" si="57"/>
        <v>46203</v>
      </c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40"/>
    </row>
    <row r="42" spans="1:61" s="34" customFormat="1" ht="18.75" x14ac:dyDescent="0.25">
      <c r="A42" s="28"/>
      <c r="B42" s="30" t="s">
        <v>36</v>
      </c>
      <c r="C42" s="29">
        <f t="shared" si="58"/>
        <v>46204</v>
      </c>
      <c r="D42" s="29">
        <f t="shared" si="57"/>
        <v>46207</v>
      </c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40"/>
    </row>
    <row r="43" spans="1:61" s="34" customFormat="1" ht="18.75" x14ac:dyDescent="0.25">
      <c r="A43" s="28"/>
      <c r="B43" s="30" t="s">
        <v>37</v>
      </c>
      <c r="C43" s="29">
        <f t="shared" si="58"/>
        <v>46208</v>
      </c>
      <c r="D43" s="29">
        <f t="shared" si="57"/>
        <v>46211</v>
      </c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40"/>
    </row>
    <row r="44" spans="1:61" s="34" customFormat="1" ht="18.75" x14ac:dyDescent="0.25">
      <c r="A44" s="28"/>
      <c r="B44" s="30" t="s">
        <v>38</v>
      </c>
      <c r="C44" s="29">
        <f t="shared" si="58"/>
        <v>46212</v>
      </c>
      <c r="D44" s="29">
        <f t="shared" si="57"/>
        <v>46215</v>
      </c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40"/>
    </row>
    <row r="45" spans="1:61" s="34" customFormat="1" ht="18.75" x14ac:dyDescent="0.25">
      <c r="A45" s="35"/>
      <c r="B45" s="30" t="s">
        <v>39</v>
      </c>
      <c r="C45" s="29">
        <f t="shared" si="58"/>
        <v>46216</v>
      </c>
      <c r="D45" s="29">
        <f t="shared" si="57"/>
        <v>46219</v>
      </c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40"/>
    </row>
    <row r="46" spans="1:61" s="34" customFormat="1" ht="18.75" x14ac:dyDescent="0.25">
      <c r="A46" s="35"/>
      <c r="B46" s="30" t="s">
        <v>40</v>
      </c>
      <c r="C46" s="29">
        <f t="shared" si="58"/>
        <v>46220</v>
      </c>
      <c r="D46" s="29">
        <f t="shared" si="57"/>
        <v>46223</v>
      </c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40"/>
    </row>
    <row r="47" spans="1:61" s="34" customFormat="1" ht="18.75" x14ac:dyDescent="0.25">
      <c r="A47" s="35"/>
      <c r="B47" s="30" t="s">
        <v>41</v>
      </c>
      <c r="C47" s="29">
        <f t="shared" si="58"/>
        <v>46224</v>
      </c>
      <c r="D47" s="29">
        <f t="shared" si="57"/>
        <v>46227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40"/>
    </row>
    <row r="48" spans="1:61" s="34" customFormat="1" ht="18.75" x14ac:dyDescent="0.25">
      <c r="A48" s="35"/>
      <c r="B48" s="30" t="s">
        <v>42</v>
      </c>
      <c r="C48" s="29">
        <f t="shared" si="58"/>
        <v>46228</v>
      </c>
      <c r="D48" s="29">
        <f t="shared" si="57"/>
        <v>46231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40"/>
    </row>
    <row r="49" spans="1:61" s="34" customFormat="1" ht="18.75" x14ac:dyDescent="0.25">
      <c r="A49" s="35"/>
      <c r="B49" s="30" t="s">
        <v>43</v>
      </c>
      <c r="C49" s="29">
        <f t="shared" si="58"/>
        <v>46232</v>
      </c>
      <c r="D49" s="29">
        <f t="shared" si="57"/>
        <v>46235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40"/>
    </row>
    <row r="50" spans="1:61" s="34" customFormat="1" ht="18.75" x14ac:dyDescent="0.25">
      <c r="A50" s="31"/>
      <c r="B50" s="36" t="s">
        <v>23</v>
      </c>
      <c r="C50" s="32">
        <f>MIN(C51:C51)</f>
        <v>46244</v>
      </c>
      <c r="D50" s="32">
        <f>MAX(D51:D51)</f>
        <v>46274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40"/>
    </row>
    <row r="51" spans="1:61" s="34" customFormat="1" ht="18.75" x14ac:dyDescent="0.25">
      <c r="A51" s="28"/>
      <c r="B51" s="30" t="s">
        <v>23</v>
      </c>
      <c r="C51" s="29">
        <f>D32+1</f>
        <v>46244</v>
      </c>
      <c r="D51" s="29">
        <f>C51+30</f>
        <v>46274</v>
      </c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40"/>
    </row>
    <row r="52" spans="1:61" ht="18.75" x14ac:dyDescent="0.25">
      <c r="A52" s="31"/>
      <c r="B52" s="36" t="s">
        <v>24</v>
      </c>
      <c r="C52" s="32">
        <f>MIN(C53)</f>
        <v>46275</v>
      </c>
      <c r="D52" s="32">
        <f>MAX(D53)</f>
        <v>46280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39"/>
    </row>
    <row r="53" spans="1:61" ht="18.75" x14ac:dyDescent="0.25">
      <c r="A53" s="28"/>
      <c r="B53" s="30" t="s">
        <v>24</v>
      </c>
      <c r="C53" s="29">
        <f>D51+1</f>
        <v>46275</v>
      </c>
      <c r="D53" s="29">
        <f>C53+5</f>
        <v>46280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39"/>
    </row>
    <row r="54" spans="1:61" s="34" customFormat="1" ht="18.75" x14ac:dyDescent="0.25">
      <c r="A54" s="23"/>
      <c r="B54" s="6"/>
      <c r="C54" s="6"/>
      <c r="D54" s="4"/>
      <c r="E54" s="24"/>
      <c r="F54" s="24"/>
      <c r="G54" s="24"/>
      <c r="H54" s="6"/>
      <c r="I54" s="6"/>
      <c r="J54" s="6"/>
      <c r="K54" s="6"/>
      <c r="L54" s="24"/>
      <c r="M54" s="24"/>
      <c r="N54" s="24"/>
      <c r="O54" s="24"/>
      <c r="P54" s="24"/>
      <c r="Q54" s="24"/>
      <c r="R54" s="24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</row>
    <row r="55" spans="1:61" ht="18" customHeight="1" x14ac:dyDescent="0.25">
      <c r="A55" s="23"/>
      <c r="B55" s="5"/>
      <c r="C55" s="6"/>
      <c r="D55" s="4"/>
      <c r="E55" s="24"/>
      <c r="F55" s="24"/>
      <c r="G55" s="24"/>
      <c r="H55" s="6"/>
      <c r="I55" s="6"/>
      <c r="J55" s="6"/>
      <c r="K55" s="6"/>
      <c r="L55" s="24"/>
      <c r="M55" s="24"/>
      <c r="N55" s="24"/>
      <c r="O55" s="24"/>
      <c r="P55" s="24"/>
      <c r="Q55" s="24"/>
      <c r="R55" s="24"/>
    </row>
    <row r="56" spans="1:61" ht="18" customHeight="1" x14ac:dyDescent="0.25">
      <c r="A56" s="23"/>
      <c r="B56" s="5" t="s">
        <v>6</v>
      </c>
      <c r="C56" s="6"/>
      <c r="D56" s="4"/>
      <c r="P56" s="24"/>
      <c r="Q56" s="24"/>
      <c r="R56" s="24"/>
      <c r="AN56" s="4" t="s">
        <v>12</v>
      </c>
      <c r="AO56" s="24"/>
      <c r="AP56" s="24"/>
      <c r="AQ56" s="24"/>
      <c r="AR56" s="24"/>
      <c r="AS56" s="24"/>
      <c r="AT56" s="6"/>
      <c r="AU56" s="6"/>
      <c r="AV56" s="6"/>
      <c r="AW56" s="6"/>
      <c r="AX56" s="24"/>
      <c r="AY56" s="24"/>
    </row>
    <row r="57" spans="1:61" ht="20.25" customHeight="1" x14ac:dyDescent="0.25">
      <c r="A57" s="23"/>
      <c r="B57" s="8" t="s">
        <v>11</v>
      </c>
      <c r="C57" s="8"/>
      <c r="D57" s="14"/>
      <c r="P57" s="8"/>
      <c r="Q57" s="8"/>
      <c r="R57" s="8"/>
      <c r="S57" s="25"/>
      <c r="AN57" s="20" t="s">
        <v>21</v>
      </c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</row>
    <row r="58" spans="1:61" ht="42.75" customHeight="1" x14ac:dyDescent="0.25">
      <c r="A58" s="23"/>
      <c r="B58" s="14" t="s">
        <v>9</v>
      </c>
      <c r="C58" s="8"/>
      <c r="D58" s="14"/>
      <c r="P58" s="20"/>
      <c r="Q58" s="20"/>
      <c r="R58" s="20"/>
      <c r="S58" s="25"/>
      <c r="AN58" s="20" t="s">
        <v>5</v>
      </c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</row>
    <row r="59" spans="1:61" ht="37.5" customHeight="1" x14ac:dyDescent="0.25">
      <c r="A59" s="23"/>
      <c r="B59" s="46" t="s">
        <v>45</v>
      </c>
      <c r="C59" s="46"/>
      <c r="D59" s="14"/>
      <c r="P59" s="8"/>
      <c r="Q59" s="8"/>
      <c r="R59" s="8"/>
      <c r="S59" s="8"/>
      <c r="AN59" s="15" t="s">
        <v>10</v>
      </c>
      <c r="AO59" s="8"/>
      <c r="AP59" s="8"/>
      <c r="AQ59" s="8"/>
      <c r="AR59" s="8"/>
      <c r="AS59" s="8"/>
      <c r="AT59" s="8"/>
      <c r="AU59" s="8"/>
      <c r="AV59" s="8"/>
      <c r="AW59" s="20" t="s">
        <v>19</v>
      </c>
      <c r="AX59" s="8"/>
    </row>
    <row r="60" spans="1:61" ht="25.5" customHeight="1" x14ac:dyDescent="0.25">
      <c r="B60" s="8" t="s">
        <v>20</v>
      </c>
      <c r="C60" s="8"/>
      <c r="D60" s="27"/>
      <c r="P60" s="15"/>
      <c r="Q60" s="15"/>
      <c r="R60" s="15"/>
      <c r="S60" s="15"/>
      <c r="AN60" s="15" t="s">
        <v>20</v>
      </c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</row>
    <row r="61" spans="1:61" ht="26.45" customHeight="1" x14ac:dyDescent="0.25">
      <c r="B61" s="7" t="s">
        <v>8</v>
      </c>
      <c r="C61" s="6"/>
      <c r="D61" s="7"/>
      <c r="P61" s="26"/>
      <c r="Q61" s="26"/>
      <c r="R61" s="26"/>
      <c r="S61" s="25"/>
      <c r="AN61" s="7" t="s">
        <v>8</v>
      </c>
      <c r="AO61" s="7"/>
      <c r="AP61" s="7"/>
      <c r="AQ61" s="14"/>
      <c r="AR61" s="14"/>
      <c r="AS61" s="14"/>
      <c r="AT61" s="14"/>
      <c r="AU61" s="7"/>
      <c r="AV61" s="7"/>
      <c r="AW61" s="7"/>
      <c r="AX61" s="26"/>
      <c r="AY61" s="26"/>
    </row>
  </sheetData>
  <mergeCells count="19">
    <mergeCell ref="B59:C59"/>
    <mergeCell ref="B9:B10"/>
    <mergeCell ref="C9:D9"/>
    <mergeCell ref="AN9:AR9"/>
    <mergeCell ref="AS9:AV9"/>
    <mergeCell ref="E9:I9"/>
    <mergeCell ref="J9:M9"/>
    <mergeCell ref="N9:Q9"/>
    <mergeCell ref="R9:V9"/>
    <mergeCell ref="W9:Z9"/>
    <mergeCell ref="AA9:AD9"/>
    <mergeCell ref="AE9:AI9"/>
    <mergeCell ref="AJ9:AM9"/>
    <mergeCell ref="BF9:BI9"/>
    <mergeCell ref="AW9:AZ9"/>
    <mergeCell ref="BA9:BE9"/>
    <mergeCell ref="A9:A10"/>
    <mergeCell ref="A8:AZ8"/>
    <mergeCell ref="A7:AZ7"/>
  </mergeCells>
  <phoneticPr fontId="15" type="noConversion"/>
  <conditionalFormatting sqref="E11:BH53">
    <cfRule type="expression" dxfId="0" priority="17">
      <formula>AND(E$10&gt;=$C11,E$10&lt;=$D11)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63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2026-06-02T05:31:30Z</dcterms:modified>
</cp:coreProperties>
</file>